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<sst xmlns="http://schemas.openxmlformats.org/spreadsheetml/2006/main" count="44" uniqueCount="40">
  <si>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ｐｎ接合の電界電位分布の計算</t>
  </si>
  <si>
    <t>計算の基礎データ入力</t>
  </si>
  <si>
    <t>n領域のドープ濃度</t>
  </si>
  <si>
    <t>cm-3</t>
  </si>
  <si>
    <t>素電荷</t>
  </si>
  <si>
    <t>C</t>
  </si>
  <si>
    <t>p領域のドープ濃度</t>
  </si>
  <si>
    <t>ボルツマン定数</t>
  </si>
  <si>
    <t>J/K</t>
  </si>
  <si>
    <t>真性キャリア密度</t>
  </si>
  <si>
    <t>cm-3</t>
  </si>
  <si>
    <t>温度</t>
  </si>
  <si>
    <t>K</t>
  </si>
  <si>
    <r>
      <t>n</t>
    </r>
    <r>
      <rPr>
        <vertAlign val="subscript"/>
        <sz val="11"/>
        <rFont val="ＭＳ Ｐゴシック"/>
        <family val="3"/>
      </rPr>
      <t>p</t>
    </r>
  </si>
  <si>
    <t>cm-3</t>
  </si>
  <si>
    <t>電子移動度</t>
  </si>
  <si>
    <t>cm2/Vs</t>
  </si>
  <si>
    <r>
      <t>p</t>
    </r>
    <r>
      <rPr>
        <vertAlign val="subscript"/>
        <sz val="11"/>
        <rFont val="ＭＳ Ｐゴシック"/>
        <family val="3"/>
      </rPr>
      <t>n</t>
    </r>
  </si>
  <si>
    <t>正孔移動度</t>
  </si>
  <si>
    <t>cm2/Vs</t>
  </si>
  <si>
    <t>電子拡散係数</t>
  </si>
  <si>
    <t>ホール拡散係数</t>
  </si>
  <si>
    <t>真空の誘電率</t>
  </si>
  <si>
    <t>Siの比誘電率</t>
  </si>
  <si>
    <t>拡散電位</t>
  </si>
  <si>
    <t>（内蔵電位の計算）</t>
  </si>
  <si>
    <t>バイアス</t>
  </si>
  <si>
    <t>空乏層幅の計算</t>
  </si>
  <si>
    <t>　n型領域</t>
  </si>
  <si>
    <t>　p型領域</t>
  </si>
  <si>
    <t>単位cm</t>
  </si>
  <si>
    <t>V</t>
  </si>
  <si>
    <t>Total</t>
  </si>
  <si>
    <t>cm</t>
  </si>
  <si>
    <t>p領域ｘ</t>
  </si>
  <si>
    <t>ｎ領域ｘ</t>
  </si>
  <si>
    <t>電位計算ｐ領域</t>
  </si>
  <si>
    <t>電位計算ｎ領域</t>
  </si>
  <si>
    <t>ｐ領域E</t>
  </si>
  <si>
    <t>ｎ領域E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</si>
</sst>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接合の電界分布</a:t>
            </a:r>
          </a:p>
        </c:rich>
      </c:tx>
      <c:layout>
        <c:manualLayout>
          <c:xMode val="factor"/>
          <c:yMode val="factor"/>
          <c:x val="0.01375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1"/>
          <c:w val="0.90025"/>
          <c:h val="0.7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ｎ領域E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Sheet1!$E$23:$E$123</c:f>
              <c:numCache/>
            </c:numRef>
          </c:yVal>
          <c:smooth val="0"/>
        </c:ser>
        <c:ser>
          <c:idx val="2"/>
          <c:order val="1"/>
          <c:tx>
            <c:strRef>
              <c:f>Sheet1!$C$22</c:f>
              <c:strCache>
                <c:ptCount val="1"/>
                <c:pt idx="0">
                  <c:v>ｐ領域E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Sheet1!$C$23:$C$123</c:f>
              <c:numCache/>
            </c:numRef>
          </c:yVal>
          <c:smooth val="0"/>
        </c:ser>
        <c:axId val="43931193"/>
        <c:axId val="59836418"/>
      </c:scatterChart>
      <c:val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(cm)</a:t>
                </a:r>
              </a:p>
            </c:rich>
          </c:tx>
          <c:layout>
            <c:manualLayout>
              <c:xMode val="factor"/>
              <c:yMode val="factor"/>
              <c:x val="-0.038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-10000000000"/>
        <c:crossBetween val="midCat"/>
        <c:dispUnits/>
      </c:val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電界強度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(V/cm)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"/>
          <c:y val="0.48175"/>
          <c:w val="0.2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接合の電位分布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825"/>
          <c:w val="0.8995"/>
          <c:h val="0.7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Sheet1!$G$22</c:f>
              <c:strCache>
                <c:ptCount val="1"/>
                <c:pt idx="0">
                  <c:v>電位計算ｎ領域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Sheet1!$G$23:$G$123</c:f>
              <c:numCache/>
            </c:numRef>
          </c:yVal>
          <c:smooth val="0"/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電位計算ｐ領域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Sheet1!$F$23:$F$123</c:f>
              <c:numCache/>
            </c:numRef>
          </c:yVal>
          <c:smooth val="0"/>
        </c:ser>
        <c:axId val="1656851"/>
        <c:axId val="14911660"/>
      </c:scatterChart>
      <c:val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(cm)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At val="-100"/>
        <c:crossBetween val="midCat"/>
        <c:dispUnits/>
      </c:val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(V)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486"/>
          <c:w val="0.404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6</xdr:row>
      <xdr:rowOff>123825</xdr:rowOff>
    </xdr:from>
    <xdr:to>
      <xdr:col>10</xdr:col>
      <xdr:colOff>295275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734050" y="1238250"/>
        <a:ext cx="4276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20</xdr:row>
      <xdr:rowOff>47625</xdr:rowOff>
    </xdr:from>
    <xdr:to>
      <xdr:col>16</xdr:col>
      <xdr:colOff>352425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8934450" y="3600450"/>
        <a:ext cx="52482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2" max="2" width="20.00390625" style="0" customWidth="1"/>
    <col min="3" max="3" width="12.875" style="0" bestFit="1" customWidth="1"/>
    <col min="4" max="4" width="9.125" style="0" bestFit="1" customWidth="1"/>
    <col min="5" max="5" width="10.125" style="0" bestFit="1" customWidth="1"/>
    <col min="6" max="6" width="20.00390625" style="0" customWidth="1"/>
    <col min="7" max="7" width="19.375" style="0" customWidth="1"/>
  </cols>
  <sheetData>
    <row r="2" spans="1:8" ht="17.25">
      <c r="A2" s="3" t="s">
        <v>0</v>
      </c>
      <c r="F2" s="1" t="s">
        <v>1</v>
      </c>
      <c r="G2" s="1"/>
      <c r="H2" s="1"/>
    </row>
    <row r="3" spans="2:8" ht="13.5">
      <c r="B3" s="1" t="s">
        <v>2</v>
      </c>
      <c r="C3" s="2">
        <v>1E+18</v>
      </c>
      <c r="D3" s="1" t="s">
        <v>3</v>
      </c>
      <c r="F3" s="1" t="s">
        <v>4</v>
      </c>
      <c r="G3" s="1">
        <v>1.6E-19</v>
      </c>
      <c r="H3" s="1" t="s">
        <v>5</v>
      </c>
    </row>
    <row r="4" spans="2:8" ht="13.5">
      <c r="B4" s="1" t="s">
        <v>6</v>
      </c>
      <c r="C4" s="2">
        <v>200000000000000</v>
      </c>
      <c r="D4" s="1" t="s">
        <v>3</v>
      </c>
      <c r="F4" s="1" t="s">
        <v>7</v>
      </c>
      <c r="G4" s="1">
        <v>1.38E-23</v>
      </c>
      <c r="H4" s="1" t="s">
        <v>8</v>
      </c>
    </row>
    <row r="5" spans="2:8" ht="13.5">
      <c r="B5" s="1" t="s">
        <v>9</v>
      </c>
      <c r="C5" s="2">
        <v>14500000000</v>
      </c>
      <c r="D5" s="1" t="s">
        <v>10</v>
      </c>
      <c r="F5" s="1" t="s">
        <v>11</v>
      </c>
      <c r="G5" s="1">
        <v>300</v>
      </c>
      <c r="H5" s="1" t="s">
        <v>12</v>
      </c>
    </row>
    <row r="6" spans="2:8" ht="16.5">
      <c r="B6" s="1" t="s">
        <v>13</v>
      </c>
      <c r="C6" s="2">
        <f>C5^2/C3</f>
        <v>210.25</v>
      </c>
      <c r="D6" s="1" t="s">
        <v>14</v>
      </c>
      <c r="F6" s="1" t="s">
        <v>15</v>
      </c>
      <c r="G6" s="1">
        <v>500</v>
      </c>
      <c r="H6" s="1" t="s">
        <v>16</v>
      </c>
    </row>
    <row r="7" spans="2:8" ht="16.5">
      <c r="B7" s="1" t="s">
        <v>17</v>
      </c>
      <c r="C7" s="2">
        <f>C5^2/C4</f>
        <v>1051250</v>
      </c>
      <c r="D7" s="1" t="s">
        <v>10</v>
      </c>
      <c r="F7" s="1" t="s">
        <v>18</v>
      </c>
      <c r="G7" s="1">
        <v>200</v>
      </c>
      <c r="H7" s="1" t="s">
        <v>19</v>
      </c>
    </row>
    <row r="8" spans="6:8" ht="13.5">
      <c r="F8" s="1" t="s">
        <v>20</v>
      </c>
      <c r="G8" s="1">
        <f>G6*G5*G4/G3</f>
        <v>12.937500000000002</v>
      </c>
      <c r="H8" s="1"/>
    </row>
    <row r="9" spans="6:8" ht="13.5">
      <c r="F9" s="1" t="s">
        <v>21</v>
      </c>
      <c r="G9" s="1">
        <f>G7*G4*G5/G3</f>
        <v>5.175000000000001</v>
      </c>
      <c r="H9" s="1"/>
    </row>
    <row r="10" spans="2:8" ht="13.5">
      <c r="B10" s="1" t="s">
        <v>24</v>
      </c>
      <c r="C10" s="2">
        <f>G4*G5/G3*LN(C3*C4/C5^2)</f>
        <v>0.7136594406262587</v>
      </c>
      <c r="D10" s="1" t="s">
        <v>31</v>
      </c>
      <c r="F10" s="1" t="s">
        <v>22</v>
      </c>
      <c r="G10" s="1">
        <v>8.854E-14</v>
      </c>
      <c r="H10" s="1"/>
    </row>
    <row r="11" spans="2:8" ht="13.5">
      <c r="B11" s="1" t="s">
        <v>25</v>
      </c>
      <c r="C11" s="1"/>
      <c r="D11" s="1"/>
      <c r="F11" s="1" t="s">
        <v>23</v>
      </c>
      <c r="G11" s="1">
        <v>11.9</v>
      </c>
      <c r="H11" s="1"/>
    </row>
    <row r="13" spans="2:3" ht="13.5">
      <c r="B13" s="1" t="s">
        <v>26</v>
      </c>
      <c r="C13" s="1">
        <v>650</v>
      </c>
    </row>
    <row r="15" spans="2:4" ht="13.5">
      <c r="B15" s="1" t="s">
        <v>27</v>
      </c>
      <c r="C15" s="1" t="s">
        <v>30</v>
      </c>
      <c r="D15" s="1"/>
    </row>
    <row r="16" spans="2:4" ht="13.5">
      <c r="B16" s="1" t="s">
        <v>28</v>
      </c>
      <c r="C16" s="2">
        <f>C18*C4/(C3+C4)</f>
        <v>1.3090757577338966E-06</v>
      </c>
      <c r="D16" s="1" t="s">
        <v>33</v>
      </c>
    </row>
    <row r="17" spans="2:4" ht="13.5">
      <c r="B17" s="1" t="s">
        <v>29</v>
      </c>
      <c r="C17" s="2">
        <f>C18*C3/(C3+C4)</f>
        <v>0.006545378788669483</v>
      </c>
      <c r="D17" s="1" t="s">
        <v>33</v>
      </c>
    </row>
    <row r="18" spans="2:4" ht="13.5">
      <c r="B18" s="1" t="s">
        <v>32</v>
      </c>
      <c r="C18" s="1">
        <f>(2*G10*G11/G3*(C3+C4)/C3/C4*(C10+C13))^0.5</f>
        <v>0.006546687864427217</v>
      </c>
      <c r="D18" s="1" t="s">
        <v>33</v>
      </c>
    </row>
    <row r="22" spans="2:7" ht="13.5">
      <c r="B22" s="1" t="s">
        <v>34</v>
      </c>
      <c r="C22" s="1" t="s">
        <v>38</v>
      </c>
      <c r="D22" s="1" t="s">
        <v>35</v>
      </c>
      <c r="E22" s="1" t="s">
        <v>39</v>
      </c>
      <c r="F22" s="1" t="s">
        <v>36</v>
      </c>
      <c r="G22" s="1" t="s">
        <v>37</v>
      </c>
    </row>
    <row r="23" spans="1:7" ht="13.5">
      <c r="A23">
        <v>0</v>
      </c>
      <c r="B23" s="2">
        <f>-$C$17*A23/100</f>
        <v>0</v>
      </c>
      <c r="C23" s="2">
        <f>-$G$3*$C$4*(+$C$17+B23)/$G$11/$G$10</f>
        <v>-198791.71664084168</v>
      </c>
      <c r="D23" s="2">
        <f>$C$16*A23/100</f>
        <v>0</v>
      </c>
      <c r="E23" s="2">
        <f>$G$3*$C$3*(-$C$16+D23)/$G$11/$G$10</f>
        <v>-198791.71664084168</v>
      </c>
      <c r="F23" s="1">
        <v>0</v>
      </c>
      <c r="G23" s="1">
        <v>0</v>
      </c>
    </row>
    <row r="24" spans="1:7" ht="13.5">
      <c r="A24">
        <f>A23+1</f>
        <v>1</v>
      </c>
      <c r="B24" s="2">
        <f aca="true" t="shared" si="0" ref="B24:B87">-$C$17*A24/100</f>
        <v>-6.545378788669484E-05</v>
      </c>
      <c r="C24" s="2">
        <f aca="true" t="shared" si="1" ref="C24:C87">-$G$3*$C$4*(+$C$17+B24)/$G$11/$G$10</f>
        <v>-196803.79947443324</v>
      </c>
      <c r="D24" s="2">
        <f aca="true" t="shared" si="2" ref="D24:D87">$C$16*A24/100</f>
        <v>1.3090757577338965E-08</v>
      </c>
      <c r="E24" s="2">
        <f aca="true" t="shared" si="3" ref="E24:E87">$G$3*$C$3*(-$C$16+D24)/$G$11/$G$10</f>
        <v>-196803.7994744333</v>
      </c>
      <c r="F24" s="2">
        <f>(C24+C25)*0.5*(B24-B25)+F23</f>
        <v>-12.816495791821971</v>
      </c>
      <c r="G24" s="2">
        <f>(E24+E25)*0.5*(D24-D25)+G23</f>
        <v>0.0025632991583643943</v>
      </c>
    </row>
    <row r="25" spans="1:7" ht="13.5">
      <c r="A25">
        <f aca="true" t="shared" si="4" ref="A25:A88">A24+1</f>
        <v>2</v>
      </c>
      <c r="B25" s="2">
        <f t="shared" si="0"/>
        <v>-0.00013090757577338967</v>
      </c>
      <c r="C25" s="2">
        <f t="shared" si="1"/>
        <v>-194815.88230802485</v>
      </c>
      <c r="D25" s="2">
        <f t="shared" si="2"/>
        <v>2.618151515467793E-08</v>
      </c>
      <c r="E25" s="2">
        <f t="shared" si="3"/>
        <v>-194815.88230802485</v>
      </c>
      <c r="F25" s="2">
        <f aca="true" t="shared" si="5" ref="F25:F88">(C25+C26)*0.5*(B25-B26)+F24</f>
        <v>-25.50287487509753</v>
      </c>
      <c r="G25" s="2">
        <f aca="true" t="shared" si="6" ref="G25:G88">(E25+E26)*0.5*(D25-D26)+G24</f>
        <v>0.005100574975019506</v>
      </c>
    </row>
    <row r="26" spans="1:7" ht="13.5">
      <c r="A26">
        <f t="shared" si="4"/>
        <v>3</v>
      </c>
      <c r="B26" s="2">
        <f t="shared" si="0"/>
        <v>-0.0001963613636600845</v>
      </c>
      <c r="C26" s="2">
        <f t="shared" si="1"/>
        <v>-192827.96514161644</v>
      </c>
      <c r="D26" s="2">
        <f t="shared" si="2"/>
        <v>3.92722727320169E-08</v>
      </c>
      <c r="E26" s="2">
        <f t="shared" si="3"/>
        <v>-192827.96514161644</v>
      </c>
      <c r="F26" s="2">
        <f t="shared" si="5"/>
        <v>-38.05913724982667</v>
      </c>
      <c r="G26" s="2">
        <f t="shared" si="6"/>
        <v>0.007611827449965332</v>
      </c>
    </row>
    <row r="27" spans="1:7" ht="13.5">
      <c r="A27">
        <f t="shared" si="4"/>
        <v>4</v>
      </c>
      <c r="B27" s="2">
        <f t="shared" si="0"/>
        <v>-0.00026181515154677934</v>
      </c>
      <c r="C27" s="2">
        <f t="shared" si="1"/>
        <v>-190840.04797520803</v>
      </c>
      <c r="D27" s="2">
        <f t="shared" si="2"/>
        <v>5.236303030935586E-08</v>
      </c>
      <c r="E27" s="2">
        <f t="shared" si="3"/>
        <v>-190840.04797520803</v>
      </c>
      <c r="F27" s="2">
        <f t="shared" si="5"/>
        <v>-50.48528291600938</v>
      </c>
      <c r="G27" s="2">
        <f t="shared" si="6"/>
        <v>0.010097056583201876</v>
      </c>
    </row>
    <row r="28" spans="1:7" ht="13.5">
      <c r="A28">
        <f t="shared" si="4"/>
        <v>5</v>
      </c>
      <c r="B28" s="2">
        <f t="shared" si="0"/>
        <v>-0.0003272689394334741</v>
      </c>
      <c r="C28" s="2">
        <f t="shared" si="1"/>
        <v>-188852.1308087996</v>
      </c>
      <c r="D28" s="2">
        <f t="shared" si="2"/>
        <v>6.545378788669482E-08</v>
      </c>
      <c r="E28" s="2">
        <f t="shared" si="3"/>
        <v>-188852.1308087996</v>
      </c>
      <c r="F28" s="2">
        <f t="shared" si="5"/>
        <v>-62.7813118736457</v>
      </c>
      <c r="G28" s="2">
        <f t="shared" si="6"/>
        <v>0.01255626237472914</v>
      </c>
    </row>
    <row r="29" spans="1:7" ht="13.5">
      <c r="A29">
        <f t="shared" si="4"/>
        <v>6</v>
      </c>
      <c r="B29" s="2">
        <f t="shared" si="0"/>
        <v>-0.000392722727320169</v>
      </c>
      <c r="C29" s="2">
        <f t="shared" si="1"/>
        <v>-186864.21364239114</v>
      </c>
      <c r="D29" s="2">
        <f t="shared" si="2"/>
        <v>7.85445454640338E-08</v>
      </c>
      <c r="E29" s="2">
        <f t="shared" si="3"/>
        <v>-186864.2136423912</v>
      </c>
      <c r="F29" s="2">
        <f t="shared" si="5"/>
        <v>-74.94722412273559</v>
      </c>
      <c r="G29" s="2">
        <f t="shared" si="6"/>
        <v>0.01498944482454712</v>
      </c>
    </row>
    <row r="30" spans="1:7" ht="13.5">
      <c r="A30">
        <f t="shared" si="4"/>
        <v>7</v>
      </c>
      <c r="B30" s="2">
        <f t="shared" si="0"/>
        <v>-0.00045817651520686385</v>
      </c>
      <c r="C30" s="2">
        <f t="shared" si="1"/>
        <v>-184876.29647598276</v>
      </c>
      <c r="D30" s="2">
        <f t="shared" si="2"/>
        <v>9.163530304137277E-08</v>
      </c>
      <c r="E30" s="2">
        <f t="shared" si="3"/>
        <v>-184876.29647598276</v>
      </c>
      <c r="F30" s="2">
        <f t="shared" si="5"/>
        <v>-86.98301966327907</v>
      </c>
      <c r="G30" s="2">
        <f t="shared" si="6"/>
        <v>0.01739660393265581</v>
      </c>
    </row>
    <row r="31" spans="1:7" ht="13.5">
      <c r="A31">
        <f t="shared" si="4"/>
        <v>8</v>
      </c>
      <c r="B31" s="2">
        <f t="shared" si="0"/>
        <v>-0.0005236303030935587</v>
      </c>
      <c r="C31" s="2">
        <f t="shared" si="1"/>
        <v>-182888.37930957435</v>
      </c>
      <c r="D31" s="2">
        <f t="shared" si="2"/>
        <v>1.0472606061871172E-07</v>
      </c>
      <c r="E31" s="2">
        <f t="shared" si="3"/>
        <v>-182888.37930957435</v>
      </c>
      <c r="F31" s="2">
        <f t="shared" si="5"/>
        <v>-98.8886984952761</v>
      </c>
      <c r="G31" s="2">
        <f t="shared" si="6"/>
        <v>0.019777739699055222</v>
      </c>
    </row>
    <row r="32" spans="1:7" ht="13.5">
      <c r="A32">
        <f t="shared" si="4"/>
        <v>9</v>
      </c>
      <c r="B32" s="2">
        <f t="shared" si="0"/>
        <v>-0.0005890840909802534</v>
      </c>
      <c r="C32" s="2">
        <f t="shared" si="1"/>
        <v>-180900.46214316593</v>
      </c>
      <c r="D32" s="2">
        <f t="shared" si="2"/>
        <v>1.1781681819605069E-07</v>
      </c>
      <c r="E32" s="2">
        <f t="shared" si="3"/>
        <v>-180900.46214316593</v>
      </c>
      <c r="F32" s="2">
        <f t="shared" si="5"/>
        <v>-110.66426061872674</v>
      </c>
      <c r="G32" s="2">
        <f t="shared" si="6"/>
        <v>0.02213285212374535</v>
      </c>
    </row>
    <row r="33" spans="1:7" ht="13.5">
      <c r="A33">
        <f t="shared" si="4"/>
        <v>10</v>
      </c>
      <c r="B33" s="2">
        <f t="shared" si="0"/>
        <v>-0.0006545378788669483</v>
      </c>
      <c r="C33" s="2">
        <f t="shared" si="1"/>
        <v>-178912.5449767575</v>
      </c>
      <c r="D33" s="2">
        <f t="shared" si="2"/>
        <v>1.3090757577338964E-07</v>
      </c>
      <c r="E33" s="2">
        <f t="shared" si="3"/>
        <v>-178912.5449767575</v>
      </c>
      <c r="F33" s="2">
        <f t="shared" si="5"/>
        <v>-122.30970603363097</v>
      </c>
      <c r="G33" s="2">
        <f t="shared" si="6"/>
        <v>0.024461941206726193</v>
      </c>
    </row>
    <row r="34" spans="1:7" ht="13.5">
      <c r="A34">
        <f t="shared" si="4"/>
        <v>11</v>
      </c>
      <c r="B34" s="2">
        <f t="shared" si="0"/>
        <v>-0.0007199916667536431</v>
      </c>
      <c r="C34" s="2">
        <f t="shared" si="1"/>
        <v>-176924.6278103491</v>
      </c>
      <c r="D34" s="2">
        <f t="shared" si="2"/>
        <v>1.439983333507286E-07</v>
      </c>
      <c r="E34" s="2">
        <f t="shared" si="3"/>
        <v>-176924.6278103491</v>
      </c>
      <c r="F34" s="2">
        <f t="shared" si="5"/>
        <v>-133.8250347399888</v>
      </c>
      <c r="G34" s="2">
        <f t="shared" si="6"/>
        <v>0.02676500694799776</v>
      </c>
    </row>
    <row r="35" spans="1:7" ht="13.5">
      <c r="A35">
        <f t="shared" si="4"/>
        <v>12</v>
      </c>
      <c r="B35" s="2">
        <f t="shared" si="0"/>
        <v>-0.000785445454640338</v>
      </c>
      <c r="C35" s="2">
        <f t="shared" si="1"/>
        <v>-174936.71064394066</v>
      </c>
      <c r="D35" s="2">
        <f t="shared" si="2"/>
        <v>1.570890909280676E-07</v>
      </c>
      <c r="E35" s="2">
        <f t="shared" si="3"/>
        <v>-174936.71064394066</v>
      </c>
      <c r="F35" s="2">
        <f t="shared" si="5"/>
        <v>-145.21024673780022</v>
      </c>
      <c r="G35" s="2">
        <f t="shared" si="6"/>
        <v>0.029042049347560037</v>
      </c>
    </row>
    <row r="36" spans="1:7" ht="13.5">
      <c r="A36">
        <f t="shared" si="4"/>
        <v>13</v>
      </c>
      <c r="B36" s="2">
        <f t="shared" si="0"/>
        <v>-0.0008508992425270329</v>
      </c>
      <c r="C36" s="2">
        <f t="shared" si="1"/>
        <v>-172948.79347753225</v>
      </c>
      <c r="D36" s="2">
        <f t="shared" si="2"/>
        <v>1.7017984850540654E-07</v>
      </c>
      <c r="E36" s="2">
        <f t="shared" si="3"/>
        <v>-172948.79347753225</v>
      </c>
      <c r="F36" s="2">
        <f t="shared" si="5"/>
        <v>-156.4653420270652</v>
      </c>
      <c r="G36" s="2">
        <f t="shared" si="6"/>
        <v>0.03129306840541304</v>
      </c>
    </row>
    <row r="37" spans="1:7" ht="13.5">
      <c r="A37">
        <f t="shared" si="4"/>
        <v>14</v>
      </c>
      <c r="B37" s="2">
        <f t="shared" si="0"/>
        <v>-0.0009163530304137277</v>
      </c>
      <c r="C37" s="2">
        <f t="shared" si="1"/>
        <v>-170960.87631112384</v>
      </c>
      <c r="D37" s="2">
        <f t="shared" si="2"/>
        <v>1.8327060608274554E-07</v>
      </c>
      <c r="E37" s="2">
        <f t="shared" si="3"/>
        <v>-170960.87631112384</v>
      </c>
      <c r="F37" s="2">
        <f t="shared" si="5"/>
        <v>-167.59032060778372</v>
      </c>
      <c r="G37" s="2">
        <f t="shared" si="6"/>
        <v>0.033518064121556744</v>
      </c>
    </row>
    <row r="38" spans="1:7" ht="13.5">
      <c r="A38">
        <f t="shared" si="4"/>
        <v>15</v>
      </c>
      <c r="B38" s="2">
        <f t="shared" si="0"/>
        <v>-0.0009818068183004224</v>
      </c>
      <c r="C38" s="2">
        <f t="shared" si="1"/>
        <v>-168972.95914471545</v>
      </c>
      <c r="D38" s="2">
        <f t="shared" si="2"/>
        <v>1.9636136366008448E-07</v>
      </c>
      <c r="E38" s="2">
        <f t="shared" si="3"/>
        <v>-168972.9591447154</v>
      </c>
      <c r="F38" s="2">
        <f t="shared" si="5"/>
        <v>-178.5851824799559</v>
      </c>
      <c r="G38" s="2">
        <f t="shared" si="6"/>
        <v>0.03571703649599117</v>
      </c>
    </row>
    <row r="39" spans="1:7" ht="13.5">
      <c r="A39">
        <f t="shared" si="4"/>
        <v>16</v>
      </c>
      <c r="B39" s="2">
        <f t="shared" si="0"/>
        <v>-0.0010472606061871174</v>
      </c>
      <c r="C39" s="2">
        <f t="shared" si="1"/>
        <v>-166985.041978307</v>
      </c>
      <c r="D39" s="2">
        <f t="shared" si="2"/>
        <v>2.0945212123742344E-07</v>
      </c>
      <c r="E39" s="2">
        <f t="shared" si="3"/>
        <v>-166985.041978307</v>
      </c>
      <c r="F39" s="2">
        <f t="shared" si="5"/>
        <v>-189.44992764358162</v>
      </c>
      <c r="G39" s="2">
        <f t="shared" si="6"/>
        <v>0.03788998552871632</v>
      </c>
    </row>
    <row r="40" spans="1:7" ht="13.5">
      <c r="A40">
        <f t="shared" si="4"/>
        <v>17</v>
      </c>
      <c r="B40" s="2">
        <f t="shared" si="0"/>
        <v>-0.001112714394073812</v>
      </c>
      <c r="C40" s="2">
        <f t="shared" si="1"/>
        <v>-164997.1248118986</v>
      </c>
      <c r="D40" s="2">
        <f t="shared" si="2"/>
        <v>2.2254287881476244E-07</v>
      </c>
      <c r="E40" s="2">
        <f t="shared" si="3"/>
        <v>-164997.1248118986</v>
      </c>
      <c r="F40" s="2">
        <f t="shared" si="5"/>
        <v>-200.18455609866092</v>
      </c>
      <c r="G40" s="2">
        <f t="shared" si="6"/>
        <v>0.04003691121973218</v>
      </c>
    </row>
    <row r="41" spans="1:7" ht="13.5">
      <c r="A41">
        <f t="shared" si="4"/>
        <v>18</v>
      </c>
      <c r="B41" s="2">
        <f t="shared" si="0"/>
        <v>-0.0011781681819605068</v>
      </c>
      <c r="C41" s="2">
        <f t="shared" si="1"/>
        <v>-163009.20764549018</v>
      </c>
      <c r="D41" s="2">
        <f t="shared" si="2"/>
        <v>2.3563363639210138E-07</v>
      </c>
      <c r="E41" s="2">
        <f t="shared" si="3"/>
        <v>-163009.20764549018</v>
      </c>
      <c r="F41" s="2">
        <f t="shared" si="5"/>
        <v>-210.78906784519384</v>
      </c>
      <c r="G41" s="2">
        <f t="shared" si="6"/>
        <v>0.042157813569038756</v>
      </c>
    </row>
    <row r="42" spans="1:7" ht="13.5">
      <c r="A42">
        <f t="shared" si="4"/>
        <v>19</v>
      </c>
      <c r="B42" s="2">
        <f t="shared" si="0"/>
        <v>-0.0012436219698472018</v>
      </c>
      <c r="C42" s="2">
        <f t="shared" si="1"/>
        <v>-161021.29047908177</v>
      </c>
      <c r="D42" s="2">
        <f t="shared" si="2"/>
        <v>2.4872439396944035E-07</v>
      </c>
      <c r="E42" s="2">
        <f t="shared" si="3"/>
        <v>-161021.29047908177</v>
      </c>
      <c r="F42" s="2">
        <f t="shared" si="5"/>
        <v>-221.2634628831803</v>
      </c>
      <c r="G42" s="2">
        <f t="shared" si="6"/>
        <v>0.04425269257663605</v>
      </c>
    </row>
    <row r="43" spans="1:7" ht="13.5">
      <c r="A43">
        <f t="shared" si="4"/>
        <v>20</v>
      </c>
      <c r="B43" s="2">
        <f t="shared" si="0"/>
        <v>-0.0013090757577338965</v>
      </c>
      <c r="C43" s="2">
        <f t="shared" si="1"/>
        <v>-159033.37331267336</v>
      </c>
      <c r="D43" s="2">
        <f t="shared" si="2"/>
        <v>2.618151515467793E-07</v>
      </c>
      <c r="E43" s="2">
        <f t="shared" si="3"/>
        <v>-159033.37331267336</v>
      </c>
      <c r="F43" s="2">
        <f t="shared" si="5"/>
        <v>-231.6077412126204</v>
      </c>
      <c r="G43" s="2">
        <f t="shared" si="6"/>
        <v>0.04632154824252407</v>
      </c>
    </row>
    <row r="44" spans="1:7" ht="13.5">
      <c r="A44">
        <f t="shared" si="4"/>
        <v>21</v>
      </c>
      <c r="B44" s="2">
        <f t="shared" si="0"/>
        <v>-0.0013745295456205914</v>
      </c>
      <c r="C44" s="2">
        <f t="shared" si="1"/>
        <v>-157045.45614626494</v>
      </c>
      <c r="D44" s="2">
        <f t="shared" si="2"/>
        <v>2.749059091241183E-07</v>
      </c>
      <c r="E44" s="2">
        <f t="shared" si="3"/>
        <v>-157045.45614626494</v>
      </c>
      <c r="F44" s="2">
        <f t="shared" si="5"/>
        <v>-241.82190283351403</v>
      </c>
      <c r="G44" s="2">
        <f t="shared" si="6"/>
        <v>0.048364380566702794</v>
      </c>
    </row>
    <row r="45" spans="1:7" ht="13.5">
      <c r="A45">
        <f t="shared" si="4"/>
        <v>22</v>
      </c>
      <c r="B45" s="2">
        <f t="shared" si="0"/>
        <v>-0.0014399833335072862</v>
      </c>
      <c r="C45" s="2">
        <f t="shared" si="1"/>
        <v>-155057.5389798565</v>
      </c>
      <c r="D45" s="2">
        <f t="shared" si="2"/>
        <v>2.879966667014572E-07</v>
      </c>
      <c r="E45" s="2">
        <f t="shared" si="3"/>
        <v>-155057.53897985653</v>
      </c>
      <c r="F45" s="2">
        <f t="shared" si="5"/>
        <v>-251.90594774586125</v>
      </c>
      <c r="G45" s="2">
        <f t="shared" si="6"/>
        <v>0.05038118954917225</v>
      </c>
    </row>
    <row r="46" spans="1:7" ht="13.5">
      <c r="A46">
        <f t="shared" si="4"/>
        <v>23</v>
      </c>
      <c r="B46" s="2">
        <f t="shared" si="0"/>
        <v>-0.001505437121393981</v>
      </c>
      <c r="C46" s="2">
        <f t="shared" si="1"/>
        <v>-153069.62181344812</v>
      </c>
      <c r="D46" s="2">
        <f t="shared" si="2"/>
        <v>3.010874242787962E-07</v>
      </c>
      <c r="E46" s="2">
        <f t="shared" si="3"/>
        <v>-153069.62181344812</v>
      </c>
      <c r="F46" s="2">
        <f t="shared" si="5"/>
        <v>-261.8598759496621</v>
      </c>
      <c r="G46" s="2">
        <f t="shared" si="6"/>
        <v>0.05237197518993242</v>
      </c>
    </row>
    <row r="47" spans="1:7" ht="13.5">
      <c r="A47">
        <f t="shared" si="4"/>
        <v>24</v>
      </c>
      <c r="B47" s="2">
        <f t="shared" si="0"/>
        <v>-0.001570890909280676</v>
      </c>
      <c r="C47" s="2">
        <f t="shared" si="1"/>
        <v>-151081.70464703967</v>
      </c>
      <c r="D47" s="2">
        <f t="shared" si="2"/>
        <v>3.141781818561352E-07</v>
      </c>
      <c r="E47" s="2">
        <f t="shared" si="3"/>
        <v>-151081.70464703967</v>
      </c>
      <c r="F47" s="2">
        <f t="shared" si="5"/>
        <v>-271.68368744491653</v>
      </c>
      <c r="G47" s="2">
        <f t="shared" si="6"/>
        <v>0.0543367374889833</v>
      </c>
    </row>
    <row r="48" spans="1:7" ht="13.5">
      <c r="A48">
        <f t="shared" si="4"/>
        <v>25</v>
      </c>
      <c r="B48" s="2">
        <f t="shared" si="0"/>
        <v>-0.001636344697167371</v>
      </c>
      <c r="C48" s="2">
        <f t="shared" si="1"/>
        <v>-149093.78748063126</v>
      </c>
      <c r="D48" s="2">
        <f t="shared" si="2"/>
        <v>3.272689394334742E-07</v>
      </c>
      <c r="E48" s="2">
        <f t="shared" si="3"/>
        <v>-149093.78748063126</v>
      </c>
      <c r="F48" s="2">
        <f t="shared" si="5"/>
        <v>-281.3773822316245</v>
      </c>
      <c r="G48" s="2">
        <f t="shared" si="6"/>
        <v>0.056275476446324885</v>
      </c>
    </row>
    <row r="49" spans="1:7" ht="13.5">
      <c r="A49">
        <f t="shared" si="4"/>
        <v>26</v>
      </c>
      <c r="B49" s="2">
        <f t="shared" si="0"/>
        <v>-0.0017017984850540657</v>
      </c>
      <c r="C49" s="2">
        <f t="shared" si="1"/>
        <v>-147105.87031422285</v>
      </c>
      <c r="D49" s="2">
        <f t="shared" si="2"/>
        <v>3.403596970108131E-07</v>
      </c>
      <c r="E49" s="2">
        <f t="shared" si="3"/>
        <v>-147105.87031422288</v>
      </c>
      <c r="F49" s="2">
        <f t="shared" si="5"/>
        <v>-290.9409603097861</v>
      </c>
      <c r="G49" s="2">
        <f t="shared" si="6"/>
        <v>0.0581881920619572</v>
      </c>
    </row>
    <row r="50" spans="1:7" ht="13.5">
      <c r="A50">
        <f t="shared" si="4"/>
        <v>27</v>
      </c>
      <c r="B50" s="2">
        <f t="shared" si="0"/>
        <v>-0.0017672522729407605</v>
      </c>
      <c r="C50" s="2">
        <f t="shared" si="1"/>
        <v>-145117.95314781443</v>
      </c>
      <c r="D50" s="2">
        <f t="shared" si="2"/>
        <v>3.534504545881521E-07</v>
      </c>
      <c r="E50" s="2">
        <f t="shared" si="3"/>
        <v>-145117.95314781443</v>
      </c>
      <c r="F50" s="2">
        <f t="shared" si="5"/>
        <v>-300.3744216794012</v>
      </c>
      <c r="G50" s="2">
        <f t="shared" si="6"/>
        <v>0.060074884335880235</v>
      </c>
    </row>
    <row r="51" spans="1:7" ht="13.5">
      <c r="A51">
        <f t="shared" si="4"/>
        <v>28</v>
      </c>
      <c r="B51" s="2">
        <f t="shared" si="0"/>
        <v>-0.0018327060608274554</v>
      </c>
      <c r="C51" s="2">
        <f t="shared" si="1"/>
        <v>-143130.035981406</v>
      </c>
      <c r="D51" s="2">
        <f t="shared" si="2"/>
        <v>3.665412121654911E-07</v>
      </c>
      <c r="E51" s="2">
        <f t="shared" si="3"/>
        <v>-143130.03598140602</v>
      </c>
      <c r="F51" s="2">
        <f t="shared" si="5"/>
        <v>-309.67776634046993</v>
      </c>
      <c r="G51" s="2">
        <f t="shared" si="6"/>
        <v>0.06193555326809398</v>
      </c>
    </row>
    <row r="52" spans="1:7" ht="13.5">
      <c r="A52">
        <f t="shared" si="4"/>
        <v>29</v>
      </c>
      <c r="B52" s="2">
        <f t="shared" si="0"/>
        <v>-0.0018981598487141501</v>
      </c>
      <c r="C52" s="2">
        <f t="shared" si="1"/>
        <v>-141142.1188149976</v>
      </c>
      <c r="D52" s="2">
        <f t="shared" si="2"/>
        <v>3.7963196974283E-07</v>
      </c>
      <c r="E52" s="2">
        <f t="shared" si="3"/>
        <v>-141142.1188149976</v>
      </c>
      <c r="F52" s="2">
        <f t="shared" si="5"/>
        <v>-318.85099429299225</v>
      </c>
      <c r="G52" s="2">
        <f t="shared" si="6"/>
        <v>0.06377019885859844</v>
      </c>
    </row>
    <row r="53" spans="1:7" ht="13.5">
      <c r="A53">
        <f t="shared" si="4"/>
        <v>30</v>
      </c>
      <c r="B53" s="2">
        <f t="shared" si="0"/>
        <v>-0.001963613636600845</v>
      </c>
      <c r="C53" s="2">
        <f t="shared" si="1"/>
        <v>-139154.2016485892</v>
      </c>
      <c r="D53" s="2">
        <f t="shared" si="2"/>
        <v>3.9272272732016896E-07</v>
      </c>
      <c r="E53" s="2">
        <f t="shared" si="3"/>
        <v>-139154.2016485892</v>
      </c>
      <c r="F53" s="2">
        <f t="shared" si="5"/>
        <v>-327.89410553696814</v>
      </c>
      <c r="G53" s="2">
        <f t="shared" si="6"/>
        <v>0.06557882110739363</v>
      </c>
    </row>
    <row r="54" spans="1:7" ht="13.5">
      <c r="A54">
        <f t="shared" si="4"/>
        <v>31</v>
      </c>
      <c r="B54" s="2">
        <f t="shared" si="0"/>
        <v>-0.0020290674244875396</v>
      </c>
      <c r="C54" s="2">
        <f t="shared" si="1"/>
        <v>-137166.28448218078</v>
      </c>
      <c r="D54" s="2">
        <f t="shared" si="2"/>
        <v>4.0581348489750795E-07</v>
      </c>
      <c r="E54" s="2">
        <f t="shared" si="3"/>
        <v>-137166.28448218078</v>
      </c>
      <c r="F54" s="2">
        <f t="shared" si="5"/>
        <v>-336.8071000723977</v>
      </c>
      <c r="G54" s="2">
        <f t="shared" si="6"/>
        <v>0.06736142001447952</v>
      </c>
    </row>
    <row r="55" spans="1:7" ht="13.5">
      <c r="A55">
        <f t="shared" si="4"/>
        <v>32</v>
      </c>
      <c r="B55" s="2">
        <f t="shared" si="0"/>
        <v>-0.0020945212123742347</v>
      </c>
      <c r="C55" s="2">
        <f t="shared" si="1"/>
        <v>-135178.36731577234</v>
      </c>
      <c r="D55" s="2">
        <f t="shared" si="2"/>
        <v>4.189042424748469E-07</v>
      </c>
      <c r="E55" s="2">
        <f t="shared" si="3"/>
        <v>-135178.36731577234</v>
      </c>
      <c r="F55" s="2">
        <f t="shared" si="5"/>
        <v>-345.58997789928077</v>
      </c>
      <c r="G55" s="2">
        <f t="shared" si="6"/>
        <v>0.06911799557985614</v>
      </c>
    </row>
    <row r="56" spans="1:7" ht="13.5">
      <c r="A56">
        <f t="shared" si="4"/>
        <v>33</v>
      </c>
      <c r="B56" s="2">
        <f t="shared" si="0"/>
        <v>-0.0021599750002609295</v>
      </c>
      <c r="C56" s="2">
        <f t="shared" si="1"/>
        <v>-133190.45014936393</v>
      </c>
      <c r="D56" s="2">
        <f t="shared" si="2"/>
        <v>4.319950000521859E-07</v>
      </c>
      <c r="E56" s="2">
        <f t="shared" si="3"/>
        <v>-133190.45014936393</v>
      </c>
      <c r="F56" s="2">
        <f t="shared" si="5"/>
        <v>-354.2427390176174</v>
      </c>
      <c r="G56" s="2">
        <f t="shared" si="6"/>
        <v>0.07084854780352347</v>
      </c>
    </row>
    <row r="57" spans="1:7" ht="13.5">
      <c r="A57">
        <f t="shared" si="4"/>
        <v>34</v>
      </c>
      <c r="B57" s="2">
        <f t="shared" si="0"/>
        <v>-0.002225428788147624</v>
      </c>
      <c r="C57" s="2">
        <f t="shared" si="1"/>
        <v>-131202.5329829555</v>
      </c>
      <c r="D57" s="2">
        <f t="shared" si="2"/>
        <v>4.450857576295249E-07</v>
      </c>
      <c r="E57" s="2">
        <f t="shared" si="3"/>
        <v>-131202.53298295548</v>
      </c>
      <c r="F57" s="2">
        <f t="shared" si="5"/>
        <v>-362.76538342740764</v>
      </c>
      <c r="G57" s="2">
        <f t="shared" si="6"/>
        <v>0.07255307668548151</v>
      </c>
    </row>
    <row r="58" spans="1:7" ht="13.5">
      <c r="A58">
        <f t="shared" si="4"/>
        <v>35</v>
      </c>
      <c r="B58" s="2">
        <f t="shared" si="0"/>
        <v>-0.002290882576034319</v>
      </c>
      <c r="C58" s="2">
        <f t="shared" si="1"/>
        <v>-129214.61581654711</v>
      </c>
      <c r="D58" s="2">
        <f t="shared" si="2"/>
        <v>4.5817651520686376E-07</v>
      </c>
      <c r="E58" s="2">
        <f t="shared" si="3"/>
        <v>-129214.61581654708</v>
      </c>
      <c r="F58" s="2">
        <f t="shared" si="5"/>
        <v>-371.15791112865145</v>
      </c>
      <c r="G58" s="2">
        <f t="shared" si="6"/>
        <v>0.07423158222573029</v>
      </c>
    </row>
    <row r="59" spans="1:7" ht="13.5">
      <c r="A59">
        <f t="shared" si="4"/>
        <v>36</v>
      </c>
      <c r="B59" s="2">
        <f t="shared" si="0"/>
        <v>-0.0023563363639210137</v>
      </c>
      <c r="C59" s="2">
        <f t="shared" si="1"/>
        <v>-127226.69865013869</v>
      </c>
      <c r="D59" s="2">
        <f t="shared" si="2"/>
        <v>4.7126727278420276E-07</v>
      </c>
      <c r="E59" s="2">
        <f t="shared" si="3"/>
        <v>-127226.69865013869</v>
      </c>
      <c r="F59" s="2">
        <f t="shared" si="5"/>
        <v>-379.42032212134893</v>
      </c>
      <c r="G59" s="2">
        <f t="shared" si="6"/>
        <v>0.07588406442426976</v>
      </c>
    </row>
    <row r="60" spans="1:7" ht="13.5">
      <c r="A60">
        <f t="shared" si="4"/>
        <v>37</v>
      </c>
      <c r="B60" s="2">
        <f t="shared" si="0"/>
        <v>-0.002421790151807709</v>
      </c>
      <c r="C60" s="2">
        <f t="shared" si="1"/>
        <v>-125238.78148373026</v>
      </c>
      <c r="D60" s="2">
        <f t="shared" si="2"/>
        <v>4.843580303615417E-07</v>
      </c>
      <c r="E60" s="2">
        <f t="shared" si="3"/>
        <v>-125238.78148373026</v>
      </c>
      <c r="F60" s="2">
        <f t="shared" si="5"/>
        <v>-387.5526164054999</v>
      </c>
      <c r="G60" s="2">
        <f t="shared" si="6"/>
        <v>0.07751052328109996</v>
      </c>
    </row>
    <row r="61" spans="1:7" ht="13.5">
      <c r="A61">
        <f t="shared" si="4"/>
        <v>38</v>
      </c>
      <c r="B61" s="2">
        <f t="shared" si="0"/>
        <v>-0.0024872439396944035</v>
      </c>
      <c r="C61" s="2">
        <f t="shared" si="1"/>
        <v>-123250.86431732184</v>
      </c>
      <c r="D61" s="2">
        <f t="shared" si="2"/>
        <v>4.974487879388807E-07</v>
      </c>
      <c r="E61" s="2">
        <f t="shared" si="3"/>
        <v>-123250.86431732184</v>
      </c>
      <c r="F61" s="2">
        <f t="shared" si="5"/>
        <v>-395.5547939811045</v>
      </c>
      <c r="G61" s="2">
        <f t="shared" si="6"/>
        <v>0.07911095879622088</v>
      </c>
    </row>
    <row r="62" spans="1:7" ht="13.5">
      <c r="A62">
        <f t="shared" si="4"/>
        <v>39</v>
      </c>
      <c r="B62" s="2">
        <f t="shared" si="0"/>
        <v>-0.0025526977275810987</v>
      </c>
      <c r="C62" s="2">
        <f t="shared" si="1"/>
        <v>-121262.94715091342</v>
      </c>
      <c r="D62" s="2">
        <f t="shared" si="2"/>
        <v>5.105395455162197E-07</v>
      </c>
      <c r="E62" s="2">
        <f t="shared" si="3"/>
        <v>-121262.94715091343</v>
      </c>
      <c r="F62" s="2">
        <f t="shared" si="5"/>
        <v>-403.42685484816263</v>
      </c>
      <c r="G62" s="2">
        <f t="shared" si="6"/>
        <v>0.0806853709696325</v>
      </c>
    </row>
    <row r="63" spans="1:7" ht="13.5">
      <c r="A63">
        <f t="shared" si="4"/>
        <v>40</v>
      </c>
      <c r="B63" s="2">
        <f t="shared" si="0"/>
        <v>-0.002618151515467793</v>
      </c>
      <c r="C63" s="2">
        <f t="shared" si="1"/>
        <v>-119275.02998450503</v>
      </c>
      <c r="D63" s="2">
        <f t="shared" si="2"/>
        <v>5.236303030935586E-07</v>
      </c>
      <c r="E63" s="2">
        <f t="shared" si="3"/>
        <v>-119275.02998450502</v>
      </c>
      <c r="F63" s="2">
        <f t="shared" si="5"/>
        <v>-411.1687990066744</v>
      </c>
      <c r="G63" s="2">
        <f t="shared" si="6"/>
        <v>0.08223375980133486</v>
      </c>
    </row>
    <row r="64" spans="1:7" ht="13.5">
      <c r="A64">
        <f t="shared" si="4"/>
        <v>41</v>
      </c>
      <c r="B64" s="2">
        <f t="shared" si="0"/>
        <v>-0.002683605303354488</v>
      </c>
      <c r="C64" s="2">
        <f t="shared" si="1"/>
        <v>-117287.11281809659</v>
      </c>
      <c r="D64" s="2">
        <f t="shared" si="2"/>
        <v>5.367210606708976E-07</v>
      </c>
      <c r="E64" s="2">
        <f t="shared" si="3"/>
        <v>-117287.1128180966</v>
      </c>
      <c r="F64" s="2">
        <f t="shared" si="5"/>
        <v>-418.78062645663977</v>
      </c>
      <c r="G64" s="2">
        <f t="shared" si="6"/>
        <v>0.08375612529132793</v>
      </c>
    </row>
    <row r="65" spans="1:7" ht="13.5">
      <c r="A65">
        <f t="shared" si="4"/>
        <v>42</v>
      </c>
      <c r="B65" s="2">
        <f t="shared" si="0"/>
        <v>-0.002749059091241183</v>
      </c>
      <c r="C65" s="2">
        <f t="shared" si="1"/>
        <v>-115299.19565168819</v>
      </c>
      <c r="D65" s="2">
        <f t="shared" si="2"/>
        <v>5.498118182482366E-07</v>
      </c>
      <c r="E65" s="2">
        <f t="shared" si="3"/>
        <v>-115299.19565168819</v>
      </c>
      <c r="F65" s="2">
        <f t="shared" si="5"/>
        <v>-426.26233719805873</v>
      </c>
      <c r="G65" s="2">
        <f t="shared" si="6"/>
        <v>0.08525246743961172</v>
      </c>
    </row>
    <row r="66" spans="1:7" ht="13.5">
      <c r="A66">
        <f t="shared" si="4"/>
        <v>43</v>
      </c>
      <c r="B66" s="2">
        <f t="shared" si="0"/>
        <v>-0.002814512879127878</v>
      </c>
      <c r="C66" s="2">
        <f t="shared" si="1"/>
        <v>-113311.27848527976</v>
      </c>
      <c r="D66" s="2">
        <f t="shared" si="2"/>
        <v>5.629025758255756E-07</v>
      </c>
      <c r="E66" s="2">
        <f t="shared" si="3"/>
        <v>-113311.27848527976</v>
      </c>
      <c r="F66" s="2">
        <f t="shared" si="5"/>
        <v>-433.61393123093114</v>
      </c>
      <c r="G66" s="2">
        <f t="shared" si="6"/>
        <v>0.0867227862461862</v>
      </c>
    </row>
    <row r="67" spans="1:7" ht="13.5">
      <c r="A67">
        <f t="shared" si="4"/>
        <v>44</v>
      </c>
      <c r="B67" s="2">
        <f t="shared" si="0"/>
        <v>-0.0028799666670145723</v>
      </c>
      <c r="C67" s="2">
        <f t="shared" si="1"/>
        <v>-111323.36131887135</v>
      </c>
      <c r="D67" s="2">
        <f t="shared" si="2"/>
        <v>5.759933334029144E-07</v>
      </c>
      <c r="E67" s="2">
        <f t="shared" si="3"/>
        <v>-111323.36131887136</v>
      </c>
      <c r="F67" s="2">
        <f t="shared" si="5"/>
        <v>-440.8354085552573</v>
      </c>
      <c r="G67" s="2">
        <f t="shared" si="6"/>
        <v>0.08816708171105142</v>
      </c>
    </row>
    <row r="68" spans="1:7" ht="13.5">
      <c r="A68">
        <f t="shared" si="4"/>
        <v>45</v>
      </c>
      <c r="B68" s="2">
        <f t="shared" si="0"/>
        <v>-0.0029454204549012675</v>
      </c>
      <c r="C68" s="2">
        <f t="shared" si="1"/>
        <v>-109335.44415246292</v>
      </c>
      <c r="D68" s="2">
        <f t="shared" si="2"/>
        <v>5.890840909802534E-07</v>
      </c>
      <c r="E68" s="2">
        <f t="shared" si="3"/>
        <v>-109335.44415246294</v>
      </c>
      <c r="F68" s="2">
        <f t="shared" si="5"/>
        <v>-447.9267691710369</v>
      </c>
      <c r="G68" s="2">
        <f t="shared" si="6"/>
        <v>0.08958535383420736</v>
      </c>
    </row>
    <row r="69" spans="1:7" ht="13.5">
      <c r="A69">
        <f t="shared" si="4"/>
        <v>46</v>
      </c>
      <c r="B69" s="2">
        <f t="shared" si="0"/>
        <v>-0.003010874242787962</v>
      </c>
      <c r="C69" s="2">
        <f t="shared" si="1"/>
        <v>-107347.52698605452</v>
      </c>
      <c r="D69" s="2">
        <f t="shared" si="2"/>
        <v>6.021748485575924E-07</v>
      </c>
      <c r="E69" s="2">
        <f t="shared" si="3"/>
        <v>-107347.52698605452</v>
      </c>
      <c r="F69" s="2">
        <f t="shared" si="5"/>
        <v>-454.88801307827015</v>
      </c>
      <c r="G69" s="2">
        <f t="shared" si="6"/>
        <v>0.090977602615654</v>
      </c>
    </row>
    <row r="70" spans="1:7" ht="13.5">
      <c r="A70">
        <f t="shared" si="4"/>
        <v>47</v>
      </c>
      <c r="B70" s="2">
        <f t="shared" si="0"/>
        <v>-0.003076328030674657</v>
      </c>
      <c r="C70" s="2">
        <f t="shared" si="1"/>
        <v>-105359.6098196461</v>
      </c>
      <c r="D70" s="2">
        <f t="shared" si="2"/>
        <v>6.152656061349313E-07</v>
      </c>
      <c r="E70" s="2">
        <f t="shared" si="3"/>
        <v>-105359.60981964611</v>
      </c>
      <c r="F70" s="2">
        <f t="shared" si="5"/>
        <v>-461.71914027695703</v>
      </c>
      <c r="G70" s="2">
        <f t="shared" si="6"/>
        <v>0.09234382805539139</v>
      </c>
    </row>
    <row r="71" spans="1:7" ht="13.5">
      <c r="A71">
        <f t="shared" si="4"/>
        <v>48</v>
      </c>
      <c r="B71" s="2">
        <f t="shared" si="0"/>
        <v>-0.003141781818561352</v>
      </c>
      <c r="C71" s="2">
        <f t="shared" si="1"/>
        <v>-103371.69265323767</v>
      </c>
      <c r="D71" s="2">
        <f t="shared" si="2"/>
        <v>6.283563637122704E-07</v>
      </c>
      <c r="E71" s="2">
        <f t="shared" si="3"/>
        <v>-103371.69265323767</v>
      </c>
      <c r="F71" s="2">
        <f t="shared" si="5"/>
        <v>-468.4201507670974</v>
      </c>
      <c r="G71" s="2">
        <f t="shared" si="6"/>
        <v>0.09368403015341946</v>
      </c>
    </row>
    <row r="72" spans="1:7" ht="13.5">
      <c r="A72">
        <f t="shared" si="4"/>
        <v>49</v>
      </c>
      <c r="B72" s="2">
        <f t="shared" si="0"/>
        <v>-0.003207235606448047</v>
      </c>
      <c r="C72" s="2">
        <f t="shared" si="1"/>
        <v>-101383.77548682925</v>
      </c>
      <c r="D72" s="2">
        <f t="shared" si="2"/>
        <v>6.414471212896093E-07</v>
      </c>
      <c r="E72" s="2">
        <f t="shared" si="3"/>
        <v>-101383.77548682927</v>
      </c>
      <c r="F72" s="2">
        <f t="shared" si="5"/>
        <v>-474.99104454869143</v>
      </c>
      <c r="G72" s="2">
        <f t="shared" si="6"/>
        <v>0.09499820890973827</v>
      </c>
    </row>
    <row r="73" spans="1:7" ht="13.5">
      <c r="A73">
        <f t="shared" si="4"/>
        <v>50</v>
      </c>
      <c r="B73" s="2">
        <f t="shared" si="0"/>
        <v>-0.003272689394334742</v>
      </c>
      <c r="C73" s="2">
        <f t="shared" si="1"/>
        <v>-99395.85832042083</v>
      </c>
      <c r="D73" s="2">
        <f t="shared" si="2"/>
        <v>6.545378788669484E-07</v>
      </c>
      <c r="E73" s="2">
        <f t="shared" si="3"/>
        <v>-99395.85832042083</v>
      </c>
      <c r="F73" s="2">
        <f t="shared" si="5"/>
        <v>-481.43182162173895</v>
      </c>
      <c r="G73" s="2">
        <f t="shared" si="6"/>
        <v>0.09628636432434778</v>
      </c>
    </row>
    <row r="74" spans="1:7" ht="13.5">
      <c r="A74">
        <f t="shared" si="4"/>
        <v>51</v>
      </c>
      <c r="B74" s="2">
        <f t="shared" si="0"/>
        <v>-0.0033381431822214363</v>
      </c>
      <c r="C74" s="2">
        <f t="shared" si="1"/>
        <v>-97407.94115401243</v>
      </c>
      <c r="D74" s="2">
        <f t="shared" si="2"/>
        <v>6.676286364442873E-07</v>
      </c>
      <c r="E74" s="2">
        <f t="shared" si="3"/>
        <v>-97407.94115401243</v>
      </c>
      <c r="F74" s="2">
        <f t="shared" si="5"/>
        <v>-487.74248198624014</v>
      </c>
      <c r="G74" s="2">
        <f t="shared" si="6"/>
        <v>0.09754849639724801</v>
      </c>
    </row>
    <row r="75" spans="1:7" ht="13.5">
      <c r="A75">
        <f t="shared" si="4"/>
        <v>52</v>
      </c>
      <c r="B75" s="2">
        <f t="shared" si="0"/>
        <v>-0.0034035969701081315</v>
      </c>
      <c r="C75" s="2">
        <f t="shared" si="1"/>
        <v>-95420.023987604</v>
      </c>
      <c r="D75" s="2">
        <f t="shared" si="2"/>
        <v>6.807193940216262E-07</v>
      </c>
      <c r="E75" s="2">
        <f t="shared" si="3"/>
        <v>-95420.02398760401</v>
      </c>
      <c r="F75" s="2">
        <f t="shared" si="5"/>
        <v>-493.9230256421949</v>
      </c>
      <c r="G75" s="2">
        <f t="shared" si="6"/>
        <v>0.09878460512843898</v>
      </c>
    </row>
    <row r="76" spans="1:7" ht="13.5">
      <c r="A76">
        <f t="shared" si="4"/>
        <v>53</v>
      </c>
      <c r="B76" s="2">
        <f t="shared" si="0"/>
        <v>-0.003469050757994826</v>
      </c>
      <c r="C76" s="2">
        <f t="shared" si="1"/>
        <v>-93432.10682119557</v>
      </c>
      <c r="D76" s="2">
        <f t="shared" si="2"/>
        <v>6.938101515989653E-07</v>
      </c>
      <c r="E76" s="2">
        <f t="shared" si="3"/>
        <v>-93432.10682119557</v>
      </c>
      <c r="F76" s="2">
        <f t="shared" si="5"/>
        <v>-499.9734525896032</v>
      </c>
      <c r="G76" s="2">
        <f t="shared" si="6"/>
        <v>0.09999469051792063</v>
      </c>
    </row>
    <row r="77" spans="1:7" ht="13.5">
      <c r="A77">
        <f t="shared" si="4"/>
        <v>54</v>
      </c>
      <c r="B77" s="2">
        <f t="shared" si="0"/>
        <v>-0.003534504545881521</v>
      </c>
      <c r="C77" s="2">
        <f t="shared" si="1"/>
        <v>-91444.18965478717</v>
      </c>
      <c r="D77" s="2">
        <f t="shared" si="2"/>
        <v>7.069009091763042E-07</v>
      </c>
      <c r="E77" s="2">
        <f t="shared" si="3"/>
        <v>-91444.18965478717</v>
      </c>
      <c r="F77" s="2">
        <f t="shared" si="5"/>
        <v>-505.8937628284651</v>
      </c>
      <c r="G77" s="2">
        <f t="shared" si="6"/>
        <v>0.10117875256569302</v>
      </c>
    </row>
    <row r="78" spans="1:7" ht="13.5">
      <c r="A78">
        <f t="shared" si="4"/>
        <v>55</v>
      </c>
      <c r="B78" s="2">
        <f t="shared" si="0"/>
        <v>-0.0035999583337682156</v>
      </c>
      <c r="C78" s="2">
        <f t="shared" si="1"/>
        <v>-89456.27248837875</v>
      </c>
      <c r="D78" s="2">
        <f t="shared" si="2"/>
        <v>7.19991666753643E-07</v>
      </c>
      <c r="E78" s="2">
        <f t="shared" si="3"/>
        <v>-89456.27248837877</v>
      </c>
      <c r="F78" s="2">
        <f t="shared" si="5"/>
        <v>-511.6839563587807</v>
      </c>
      <c r="G78" s="2">
        <f t="shared" si="6"/>
        <v>0.10233679127175613</v>
      </c>
    </row>
    <row r="79" spans="1:7" ht="13.5">
      <c r="A79">
        <f t="shared" si="4"/>
        <v>56</v>
      </c>
      <c r="B79" s="2">
        <f t="shared" si="0"/>
        <v>-0.003665412121654911</v>
      </c>
      <c r="C79" s="2">
        <f t="shared" si="1"/>
        <v>-87468.35532197033</v>
      </c>
      <c r="D79" s="2">
        <f t="shared" si="2"/>
        <v>7.330824243309821E-07</v>
      </c>
      <c r="E79" s="2">
        <f t="shared" si="3"/>
        <v>-87468.35532197033</v>
      </c>
      <c r="F79" s="2">
        <f t="shared" si="5"/>
        <v>-517.3440331805497</v>
      </c>
      <c r="G79" s="2">
        <f t="shared" si="6"/>
        <v>0.10346880663610994</v>
      </c>
    </row>
    <row r="80" spans="1:7" ht="13.5">
      <c r="A80">
        <f t="shared" si="4"/>
        <v>57</v>
      </c>
      <c r="B80" s="2">
        <f t="shared" si="0"/>
        <v>-0.003730865909541605</v>
      </c>
      <c r="C80" s="2">
        <f t="shared" si="1"/>
        <v>-85480.43815556192</v>
      </c>
      <c r="D80" s="2">
        <f t="shared" si="2"/>
        <v>7.46173181908321E-07</v>
      </c>
      <c r="E80" s="2">
        <f t="shared" si="3"/>
        <v>-85480.43815556192</v>
      </c>
      <c r="F80" s="2">
        <f t="shared" si="5"/>
        <v>-522.8739932937724</v>
      </c>
      <c r="G80" s="2">
        <f t="shared" si="6"/>
        <v>0.10457479865875448</v>
      </c>
    </row>
    <row r="81" spans="1:7" ht="13.5">
      <c r="A81">
        <f t="shared" si="4"/>
        <v>58</v>
      </c>
      <c r="B81" s="2">
        <f t="shared" si="0"/>
        <v>-0.0037963196974283003</v>
      </c>
      <c r="C81" s="2">
        <f t="shared" si="1"/>
        <v>-83492.5209891535</v>
      </c>
      <c r="D81" s="2">
        <f t="shared" si="2"/>
        <v>7.5926393948566E-07</v>
      </c>
      <c r="E81" s="2">
        <f t="shared" si="3"/>
        <v>-83492.5209891535</v>
      </c>
      <c r="F81" s="2">
        <f t="shared" si="5"/>
        <v>-528.2738366984487</v>
      </c>
      <c r="G81" s="2">
        <f t="shared" si="6"/>
        <v>0.10565476733968973</v>
      </c>
    </row>
    <row r="82" spans="1:7" ht="13.5">
      <c r="A82">
        <f t="shared" si="4"/>
        <v>59</v>
      </c>
      <c r="B82" s="2">
        <f t="shared" si="0"/>
        <v>-0.003861773485314995</v>
      </c>
      <c r="C82" s="2">
        <f t="shared" si="1"/>
        <v>-81504.60382274509</v>
      </c>
      <c r="D82" s="2">
        <f t="shared" si="2"/>
        <v>7.72354697062999E-07</v>
      </c>
      <c r="E82" s="2">
        <f t="shared" si="3"/>
        <v>-81504.60382274509</v>
      </c>
      <c r="F82" s="2">
        <f t="shared" si="5"/>
        <v>-533.5435633945785</v>
      </c>
      <c r="G82" s="2">
        <f t="shared" si="6"/>
        <v>0.1067087126789157</v>
      </c>
    </row>
    <row r="83" spans="1:7" ht="13.5">
      <c r="A83">
        <f t="shared" si="4"/>
        <v>60</v>
      </c>
      <c r="B83" s="2">
        <f t="shared" si="0"/>
        <v>-0.00392722727320169</v>
      </c>
      <c r="C83" s="2">
        <f t="shared" si="1"/>
        <v>-79516.68665633668</v>
      </c>
      <c r="D83" s="2">
        <f t="shared" si="2"/>
        <v>7.854454546403379E-07</v>
      </c>
      <c r="E83" s="2">
        <f t="shared" si="3"/>
        <v>-79516.68665633668</v>
      </c>
      <c r="F83" s="2">
        <f t="shared" si="5"/>
        <v>-538.683173382162</v>
      </c>
      <c r="G83" s="2">
        <f t="shared" si="6"/>
        <v>0.10773663467643238</v>
      </c>
    </row>
    <row r="84" spans="1:7" ht="13.5">
      <c r="A84">
        <f t="shared" si="4"/>
        <v>61</v>
      </c>
      <c r="B84" s="2">
        <f t="shared" si="0"/>
        <v>-0.003992681061088385</v>
      </c>
      <c r="C84" s="2">
        <f t="shared" si="1"/>
        <v>-77528.76948992825</v>
      </c>
      <c r="D84" s="2">
        <f t="shared" si="2"/>
        <v>7.985362122176769E-07</v>
      </c>
      <c r="E84" s="2">
        <f t="shared" si="3"/>
        <v>-77528.76948992827</v>
      </c>
      <c r="F84" s="2">
        <f t="shared" si="5"/>
        <v>-543.6926666611989</v>
      </c>
      <c r="G84" s="2">
        <f t="shared" si="6"/>
        <v>0.10873853333223979</v>
      </c>
    </row>
    <row r="85" spans="1:7" ht="13.5">
      <c r="A85">
        <f t="shared" si="4"/>
        <v>62</v>
      </c>
      <c r="B85" s="2">
        <f t="shared" si="0"/>
        <v>-0.004058134848975079</v>
      </c>
      <c r="C85" s="2">
        <f t="shared" si="1"/>
        <v>-75540.85232351985</v>
      </c>
      <c r="D85" s="2">
        <f t="shared" si="2"/>
        <v>8.116269697950159E-07</v>
      </c>
      <c r="E85" s="2">
        <f t="shared" si="3"/>
        <v>-75540.85232351984</v>
      </c>
      <c r="F85" s="2">
        <f t="shared" si="5"/>
        <v>-548.5720432316896</v>
      </c>
      <c r="G85" s="2">
        <f t="shared" si="6"/>
        <v>0.10971440864633791</v>
      </c>
    </row>
    <row r="86" spans="1:7" ht="13.5">
      <c r="A86">
        <f t="shared" si="4"/>
        <v>63</v>
      </c>
      <c r="B86" s="2">
        <f t="shared" si="0"/>
        <v>-0.004123588636861774</v>
      </c>
      <c r="C86" s="2">
        <f t="shared" si="1"/>
        <v>-73552.93515711142</v>
      </c>
      <c r="D86" s="2">
        <f t="shared" si="2"/>
        <v>8.247177273723549E-07</v>
      </c>
      <c r="E86" s="2">
        <f t="shared" si="3"/>
        <v>-73552.93515711142</v>
      </c>
      <c r="F86" s="2">
        <f t="shared" si="5"/>
        <v>-553.3213030936338</v>
      </c>
      <c r="G86" s="2">
        <f t="shared" si="6"/>
        <v>0.11066426061872675</v>
      </c>
    </row>
    <row r="87" spans="1:7" ht="13.5">
      <c r="A87">
        <f t="shared" si="4"/>
        <v>64</v>
      </c>
      <c r="B87" s="2">
        <f t="shared" si="0"/>
        <v>-0.0041890424247484695</v>
      </c>
      <c r="C87" s="2">
        <f t="shared" si="1"/>
        <v>-71565.017990703</v>
      </c>
      <c r="D87" s="2">
        <f t="shared" si="2"/>
        <v>8.378084849496938E-07</v>
      </c>
      <c r="E87" s="2">
        <f t="shared" si="3"/>
        <v>-71565.01799070301</v>
      </c>
      <c r="F87" s="2">
        <f t="shared" si="5"/>
        <v>-557.9404462470316</v>
      </c>
      <c r="G87" s="2">
        <f t="shared" si="6"/>
        <v>0.1115880892494063</v>
      </c>
    </row>
    <row r="88" spans="1:7" ht="13.5">
      <c r="A88">
        <f t="shared" si="4"/>
        <v>65</v>
      </c>
      <c r="B88" s="2">
        <f aca="true" t="shared" si="7" ref="B88:B123">-$C$17*A88/100</f>
        <v>-0.004254496212635165</v>
      </c>
      <c r="C88" s="2">
        <f aca="true" t="shared" si="8" ref="C88:C123">-$G$3*$C$4*(+$C$17+B88)/$G$11/$G$10</f>
        <v>-69577.10082429457</v>
      </c>
      <c r="D88" s="2">
        <f aca="true" t="shared" si="9" ref="D88:D123">$C$16*A88/100</f>
        <v>8.508992425270328E-07</v>
      </c>
      <c r="E88" s="2">
        <f aca="true" t="shared" si="10" ref="E88:E123">$G$3*$C$3*(-$C$16+D88)/$G$11/$G$10</f>
        <v>-69577.1008242946</v>
      </c>
      <c r="F88" s="2">
        <f t="shared" si="5"/>
        <v>-562.4294726918829</v>
      </c>
      <c r="G88" s="2">
        <f t="shared" si="6"/>
        <v>0.11248589453837657</v>
      </c>
    </row>
    <row r="89" spans="1:7" ht="13.5">
      <c r="A89">
        <f aca="true" t="shared" si="11" ref="A89:A121">A88+1</f>
        <v>66</v>
      </c>
      <c r="B89" s="2">
        <f t="shared" si="7"/>
        <v>-0.004319950000521859</v>
      </c>
      <c r="C89" s="2">
        <f t="shared" si="8"/>
        <v>-67589.18365788617</v>
      </c>
      <c r="D89" s="2">
        <f t="shared" si="9"/>
        <v>8.639900001043718E-07</v>
      </c>
      <c r="E89" s="2">
        <f t="shared" si="10"/>
        <v>-67589.18365788617</v>
      </c>
      <c r="F89" s="2">
        <f aca="true" t="shared" si="12" ref="F89:F123">(C89+C90)*0.5*(B89-B90)+F88</f>
        <v>-566.7883824281879</v>
      </c>
      <c r="G89" s="2">
        <f aca="true" t="shared" si="13" ref="G89:G123">(E89+E90)*0.5*(D89-D90)+G88</f>
        <v>0.11335767648563755</v>
      </c>
    </row>
    <row r="90" spans="1:7" ht="13.5">
      <c r="A90">
        <f t="shared" si="11"/>
        <v>67</v>
      </c>
      <c r="B90" s="2">
        <f t="shared" si="7"/>
        <v>-0.004385403788408554</v>
      </c>
      <c r="C90" s="2">
        <f t="shared" si="8"/>
        <v>-65601.26649147774</v>
      </c>
      <c r="D90" s="2">
        <f t="shared" si="9"/>
        <v>8.770807576817107E-07</v>
      </c>
      <c r="E90" s="2">
        <f t="shared" si="10"/>
        <v>-65601.26649147777</v>
      </c>
      <c r="F90" s="2">
        <f t="shared" si="12"/>
        <v>-571.0171754559464</v>
      </c>
      <c r="G90" s="2">
        <f t="shared" si="13"/>
        <v>0.11420343509118926</v>
      </c>
    </row>
    <row r="91" spans="1:7" ht="13.5">
      <c r="A91">
        <f t="shared" si="11"/>
        <v>68</v>
      </c>
      <c r="B91" s="2">
        <f t="shared" si="7"/>
        <v>-0.004450857576295248</v>
      </c>
      <c r="C91" s="2">
        <f t="shared" si="8"/>
        <v>-63613.34932506934</v>
      </c>
      <c r="D91" s="2">
        <f t="shared" si="9"/>
        <v>8.901715152590498E-07</v>
      </c>
      <c r="E91" s="2">
        <f t="shared" si="10"/>
        <v>-63613.349325069335</v>
      </c>
      <c r="F91" s="2">
        <f t="shared" si="12"/>
        <v>-575.1158517751585</v>
      </c>
      <c r="G91" s="2">
        <f t="shared" si="13"/>
        <v>0.11502317035503168</v>
      </c>
    </row>
    <row r="92" spans="1:7" ht="13.5">
      <c r="A92">
        <f t="shared" si="11"/>
        <v>69</v>
      </c>
      <c r="B92" s="2">
        <f t="shared" si="7"/>
        <v>-0.0045163113641819436</v>
      </c>
      <c r="C92" s="2">
        <f t="shared" si="8"/>
        <v>-61625.43215866092</v>
      </c>
      <c r="D92" s="2">
        <f t="shared" si="9"/>
        <v>9.032622728363886E-07</v>
      </c>
      <c r="E92" s="2">
        <f t="shared" si="10"/>
        <v>-61625.43215866092</v>
      </c>
      <c r="F92" s="2">
        <f t="shared" si="12"/>
        <v>-579.0844113858242</v>
      </c>
      <c r="G92" s="2">
        <f t="shared" si="13"/>
        <v>0.11581688227716481</v>
      </c>
    </row>
    <row r="93" spans="1:7" ht="13.5">
      <c r="A93">
        <f t="shared" si="11"/>
        <v>70</v>
      </c>
      <c r="B93" s="2">
        <f t="shared" si="7"/>
        <v>-0.004581765152068638</v>
      </c>
      <c r="C93" s="2">
        <f t="shared" si="8"/>
        <v>-59637.514992252516</v>
      </c>
      <c r="D93" s="2">
        <f t="shared" si="9"/>
        <v>9.163530304137275E-07</v>
      </c>
      <c r="E93" s="2">
        <f t="shared" si="10"/>
        <v>-59637.514992252516</v>
      </c>
      <c r="F93" s="2">
        <f t="shared" si="12"/>
        <v>-582.9228542879434</v>
      </c>
      <c r="G93" s="2">
        <f t="shared" si="13"/>
        <v>0.11658457085758868</v>
      </c>
    </row>
    <row r="94" spans="1:7" ht="13.5">
      <c r="A94">
        <f t="shared" si="11"/>
        <v>71</v>
      </c>
      <c r="B94" s="2">
        <f t="shared" si="7"/>
        <v>-0.004647218939955333</v>
      </c>
      <c r="C94" s="2">
        <f t="shared" si="8"/>
        <v>-57649.597825844095</v>
      </c>
      <c r="D94" s="2">
        <f t="shared" si="9"/>
        <v>9.294437879910666E-07</v>
      </c>
      <c r="E94" s="2">
        <f t="shared" si="10"/>
        <v>-57649.597825844074</v>
      </c>
      <c r="F94" s="2">
        <f t="shared" si="12"/>
        <v>-586.6311804815163</v>
      </c>
      <c r="G94" s="2">
        <f t="shared" si="13"/>
        <v>0.11732623609630324</v>
      </c>
    </row>
    <row r="95" spans="1:7" ht="13.5">
      <c r="A95">
        <f t="shared" si="11"/>
        <v>72</v>
      </c>
      <c r="B95" s="2">
        <f t="shared" si="7"/>
        <v>-0.004712672727842027</v>
      </c>
      <c r="C95" s="2">
        <f t="shared" si="8"/>
        <v>-55661.68065943569</v>
      </c>
      <c r="D95" s="2">
        <f t="shared" si="9"/>
        <v>9.425345455684055E-07</v>
      </c>
      <c r="E95" s="2">
        <f t="shared" si="10"/>
        <v>-55661.68065943568</v>
      </c>
      <c r="F95" s="2">
        <f t="shared" si="12"/>
        <v>-590.2093899665427</v>
      </c>
      <c r="G95" s="2">
        <f t="shared" si="13"/>
        <v>0.11804187799330854</v>
      </c>
    </row>
    <row r="96" spans="1:7" ht="13.5">
      <c r="A96">
        <f t="shared" si="11"/>
        <v>73</v>
      </c>
      <c r="B96" s="2">
        <f t="shared" si="7"/>
        <v>-0.0047781265157287225</v>
      </c>
      <c r="C96" s="2">
        <f t="shared" si="8"/>
        <v>-53673.76349302726</v>
      </c>
      <c r="D96" s="2">
        <f t="shared" si="9"/>
        <v>9.556253031457445E-07</v>
      </c>
      <c r="E96" s="2">
        <f t="shared" si="10"/>
        <v>-53673.76349302726</v>
      </c>
      <c r="F96" s="2">
        <f t="shared" si="12"/>
        <v>-593.6574827430228</v>
      </c>
      <c r="G96" s="2">
        <f t="shared" si="13"/>
        <v>0.11873149654860454</v>
      </c>
    </row>
    <row r="97" spans="1:7" ht="13.5">
      <c r="A97">
        <f t="shared" si="11"/>
        <v>74</v>
      </c>
      <c r="B97" s="2">
        <f t="shared" si="7"/>
        <v>-0.004843580303615418</v>
      </c>
      <c r="C97" s="2">
        <f t="shared" si="8"/>
        <v>-51685.846326618834</v>
      </c>
      <c r="D97" s="2">
        <f t="shared" si="9"/>
        <v>9.687160607230834E-07</v>
      </c>
      <c r="E97" s="2">
        <f t="shared" si="10"/>
        <v>-51685.846326618856</v>
      </c>
      <c r="F97" s="2">
        <f t="shared" si="12"/>
        <v>-596.9754588109564</v>
      </c>
      <c r="G97" s="2">
        <f t="shared" si="13"/>
        <v>0.11939509176219128</v>
      </c>
    </row>
    <row r="98" spans="1:7" ht="13.5">
      <c r="A98">
        <f t="shared" si="11"/>
        <v>75</v>
      </c>
      <c r="B98" s="2">
        <f t="shared" si="7"/>
        <v>-0.004909034091502113</v>
      </c>
      <c r="C98" s="2">
        <f t="shared" si="8"/>
        <v>-49697.929160210406</v>
      </c>
      <c r="D98" s="2">
        <f t="shared" si="9"/>
        <v>9.818068183004225E-07</v>
      </c>
      <c r="E98" s="2">
        <f t="shared" si="10"/>
        <v>-49697.92916021041</v>
      </c>
      <c r="F98" s="2">
        <f t="shared" si="12"/>
        <v>-600.1633181703436</v>
      </c>
      <c r="G98" s="2">
        <f t="shared" si="13"/>
        <v>0.12003266363406871</v>
      </c>
    </row>
    <row r="99" spans="1:7" ht="13.5">
      <c r="A99">
        <f t="shared" si="11"/>
        <v>76</v>
      </c>
      <c r="B99" s="2">
        <f t="shared" si="7"/>
        <v>-0.004974487879388807</v>
      </c>
      <c r="C99" s="2">
        <f t="shared" si="8"/>
        <v>-47710.01199380201</v>
      </c>
      <c r="D99" s="2">
        <f t="shared" si="9"/>
        <v>9.948975758777614E-07</v>
      </c>
      <c r="E99" s="2">
        <f t="shared" si="10"/>
        <v>-47710.01199380201</v>
      </c>
      <c r="F99" s="2">
        <f t="shared" si="12"/>
        <v>-603.2210608211843</v>
      </c>
      <c r="G99" s="2">
        <f t="shared" si="13"/>
        <v>0.12064421216423686</v>
      </c>
    </row>
    <row r="100" spans="1:7" ht="13.5">
      <c r="A100">
        <f t="shared" si="11"/>
        <v>77</v>
      </c>
      <c r="B100" s="2">
        <f t="shared" si="7"/>
        <v>-0.005039941667275501</v>
      </c>
      <c r="C100" s="2">
        <f t="shared" si="8"/>
        <v>-45722.09482739361</v>
      </c>
      <c r="D100" s="2">
        <f t="shared" si="9"/>
        <v>1.0079883334551003E-06</v>
      </c>
      <c r="E100" s="2">
        <f t="shared" si="10"/>
        <v>-45722.09482739361</v>
      </c>
      <c r="F100" s="2">
        <f t="shared" si="12"/>
        <v>-606.1486867634787</v>
      </c>
      <c r="G100" s="2">
        <f t="shared" si="13"/>
        <v>0.12122973735269574</v>
      </c>
    </row>
    <row r="101" spans="1:7" ht="13.5">
      <c r="A101">
        <f t="shared" si="11"/>
        <v>78</v>
      </c>
      <c r="B101" s="2">
        <f t="shared" si="7"/>
        <v>-0.005105395455162197</v>
      </c>
      <c r="C101" s="2">
        <f t="shared" si="8"/>
        <v>-43734.17766098516</v>
      </c>
      <c r="D101" s="2">
        <f t="shared" si="9"/>
        <v>1.0210790910324394E-06</v>
      </c>
      <c r="E101" s="2">
        <f t="shared" si="10"/>
        <v>-43734.177660985166</v>
      </c>
      <c r="F101" s="2">
        <f t="shared" si="12"/>
        <v>-608.9461959972267</v>
      </c>
      <c r="G101" s="2">
        <f t="shared" si="13"/>
        <v>0.12178923919944533</v>
      </c>
    </row>
    <row r="102" spans="1:7" ht="13.5">
      <c r="A102">
        <f t="shared" si="11"/>
        <v>79</v>
      </c>
      <c r="B102" s="2">
        <f t="shared" si="7"/>
        <v>-0.005170849243048892</v>
      </c>
      <c r="C102" s="2">
        <f t="shared" si="8"/>
        <v>-41746.26049457675</v>
      </c>
      <c r="D102" s="2">
        <f t="shared" si="9"/>
        <v>1.0341698486097783E-06</v>
      </c>
      <c r="E102" s="2">
        <f t="shared" si="10"/>
        <v>-41746.26049457677</v>
      </c>
      <c r="F102" s="2">
        <f t="shared" si="12"/>
        <v>-611.6135885224282</v>
      </c>
      <c r="G102" s="2">
        <f t="shared" si="13"/>
        <v>0.12232271770448563</v>
      </c>
    </row>
    <row r="103" spans="1:7" ht="13.5">
      <c r="A103">
        <f t="shared" si="11"/>
        <v>80</v>
      </c>
      <c r="B103" s="2">
        <f t="shared" si="7"/>
        <v>-0.005236303030935586</v>
      </c>
      <c r="C103" s="2">
        <f t="shared" si="8"/>
        <v>-39758.343328168354</v>
      </c>
      <c r="D103" s="2">
        <f t="shared" si="9"/>
        <v>1.0472606061871171E-06</v>
      </c>
      <c r="E103" s="2">
        <f t="shared" si="10"/>
        <v>-39758.343328168354</v>
      </c>
      <c r="F103" s="2">
        <f t="shared" si="12"/>
        <v>-614.1508643390835</v>
      </c>
      <c r="G103" s="2">
        <f t="shared" si="13"/>
        <v>0.12283017286781667</v>
      </c>
    </row>
    <row r="104" spans="1:7" ht="13.5">
      <c r="A104">
        <f t="shared" si="11"/>
        <v>81</v>
      </c>
      <c r="B104" s="2">
        <f t="shared" si="7"/>
        <v>-0.005301756818822282</v>
      </c>
      <c r="C104" s="2">
        <f t="shared" si="8"/>
        <v>-37770.426161759904</v>
      </c>
      <c r="D104" s="2">
        <f t="shared" si="9"/>
        <v>1.0603513637644562E-06</v>
      </c>
      <c r="E104" s="2">
        <f t="shared" si="10"/>
        <v>-37770.42616175992</v>
      </c>
      <c r="F104" s="2">
        <f t="shared" si="12"/>
        <v>-616.5580234471921</v>
      </c>
      <c r="G104" s="2">
        <f t="shared" si="13"/>
        <v>0.1233116046894384</v>
      </c>
    </row>
    <row r="105" spans="1:7" ht="13.5">
      <c r="A105">
        <f t="shared" si="11"/>
        <v>82</v>
      </c>
      <c r="B105" s="2">
        <f t="shared" si="7"/>
        <v>-0.005367210606708976</v>
      </c>
      <c r="C105" s="2">
        <f t="shared" si="8"/>
        <v>-35782.5089953515</v>
      </c>
      <c r="D105" s="2">
        <f t="shared" si="9"/>
        <v>1.0734421213417951E-06</v>
      </c>
      <c r="E105" s="2">
        <f t="shared" si="10"/>
        <v>-35782.50899535151</v>
      </c>
      <c r="F105" s="2">
        <f t="shared" si="12"/>
        <v>-618.8350658467543</v>
      </c>
      <c r="G105" s="2">
        <f t="shared" si="13"/>
        <v>0.12376701316935085</v>
      </c>
    </row>
    <row r="106" spans="1:7" ht="13.5">
      <c r="A106">
        <f t="shared" si="11"/>
        <v>83</v>
      </c>
      <c r="B106" s="2">
        <f t="shared" si="7"/>
        <v>-0.005432664394595671</v>
      </c>
      <c r="C106" s="2">
        <f t="shared" si="8"/>
        <v>-33794.5918289431</v>
      </c>
      <c r="D106" s="2">
        <f t="shared" si="9"/>
        <v>1.086532878919134E-06</v>
      </c>
      <c r="E106" s="2">
        <f t="shared" si="10"/>
        <v>-33794.591828943114</v>
      </c>
      <c r="F106" s="2">
        <f t="shared" si="12"/>
        <v>-620.9819915377702</v>
      </c>
      <c r="G106" s="2">
        <f t="shared" si="13"/>
        <v>0.12419639830755402</v>
      </c>
    </row>
    <row r="107" spans="1:7" ht="13.5">
      <c r="A107">
        <f t="shared" si="11"/>
        <v>84</v>
      </c>
      <c r="B107" s="2">
        <f t="shared" si="7"/>
        <v>-0.005498118182482366</v>
      </c>
      <c r="C107" s="2">
        <f t="shared" si="8"/>
        <v>-31806.67466253467</v>
      </c>
      <c r="D107" s="2">
        <f t="shared" si="9"/>
        <v>1.0996236364964731E-06</v>
      </c>
      <c r="E107" s="2">
        <f t="shared" si="10"/>
        <v>-31806.67466253467</v>
      </c>
      <c r="F107" s="2">
        <f t="shared" si="12"/>
        <v>-622.9988005202397</v>
      </c>
      <c r="G107" s="2">
        <f t="shared" si="13"/>
        <v>0.12459976010404791</v>
      </c>
    </row>
    <row r="108" spans="1:7" ht="13.5">
      <c r="A108">
        <f t="shared" si="11"/>
        <v>85</v>
      </c>
      <c r="B108" s="2">
        <f t="shared" si="7"/>
        <v>-0.005563571970369061</v>
      </c>
      <c r="C108" s="2">
        <f t="shared" si="8"/>
        <v>-29818.757496126243</v>
      </c>
      <c r="D108" s="2">
        <f t="shared" si="9"/>
        <v>1.112714394073812E-06</v>
      </c>
      <c r="E108" s="2">
        <f t="shared" si="10"/>
        <v>-29818.75749612627</v>
      </c>
      <c r="F108" s="2">
        <f t="shared" si="12"/>
        <v>-624.8854927941627</v>
      </c>
      <c r="G108" s="2">
        <f t="shared" si="13"/>
        <v>0.12497709855883252</v>
      </c>
    </row>
    <row r="109" spans="1:7" ht="13.5">
      <c r="A109">
        <f t="shared" si="11"/>
        <v>86</v>
      </c>
      <c r="B109" s="2">
        <f t="shared" si="7"/>
        <v>-0.005629025758255756</v>
      </c>
      <c r="C109" s="2">
        <f t="shared" si="8"/>
        <v>-27830.840329717816</v>
      </c>
      <c r="D109" s="2">
        <f t="shared" si="9"/>
        <v>1.125805151651151E-06</v>
      </c>
      <c r="E109" s="2">
        <f t="shared" si="10"/>
        <v>-27830.84032971783</v>
      </c>
      <c r="F109" s="2">
        <f t="shared" si="12"/>
        <v>-626.6420683595393</v>
      </c>
      <c r="G109" s="2">
        <f t="shared" si="13"/>
        <v>0.12532841367190783</v>
      </c>
    </row>
    <row r="110" spans="1:7" ht="13.5">
      <c r="A110">
        <f t="shared" si="11"/>
        <v>87</v>
      </c>
      <c r="B110" s="2">
        <f t="shared" si="7"/>
        <v>-0.00569447954614245</v>
      </c>
      <c r="C110" s="2">
        <f t="shared" si="8"/>
        <v>-25842.923163309417</v>
      </c>
      <c r="D110" s="2">
        <f t="shared" si="9"/>
        <v>1.13889590922849E-06</v>
      </c>
      <c r="E110" s="2">
        <f t="shared" si="10"/>
        <v>-25842.923163309428</v>
      </c>
      <c r="F110" s="2">
        <f t="shared" si="12"/>
        <v>-628.2685272163694</v>
      </c>
      <c r="G110" s="2">
        <f t="shared" si="13"/>
        <v>0.12565370544327387</v>
      </c>
    </row>
    <row r="111" spans="1:7" ht="13.5">
      <c r="A111">
        <f t="shared" si="11"/>
        <v>88</v>
      </c>
      <c r="B111" s="2">
        <f t="shared" si="7"/>
        <v>-0.005759933334029145</v>
      </c>
      <c r="C111" s="2">
        <f t="shared" si="8"/>
        <v>-23855.005996901014</v>
      </c>
      <c r="D111" s="2">
        <f t="shared" si="9"/>
        <v>1.1519866668058289E-06</v>
      </c>
      <c r="E111" s="2">
        <f t="shared" si="10"/>
        <v>-23855.00599690102</v>
      </c>
      <c r="F111" s="2">
        <f t="shared" si="12"/>
        <v>-629.7648693646532</v>
      </c>
      <c r="G111" s="2">
        <f t="shared" si="13"/>
        <v>0.1259529738729306</v>
      </c>
    </row>
    <row r="112" spans="1:7" ht="13.5">
      <c r="A112">
        <f t="shared" si="11"/>
        <v>89</v>
      </c>
      <c r="B112" s="2">
        <f t="shared" si="7"/>
        <v>-0.005825387121915841</v>
      </c>
      <c r="C112" s="2">
        <f t="shared" si="8"/>
        <v>-21867.088830492565</v>
      </c>
      <c r="D112" s="2">
        <f t="shared" si="9"/>
        <v>1.165077424383168E-06</v>
      </c>
      <c r="E112" s="2">
        <f t="shared" si="10"/>
        <v>-21867.088830492583</v>
      </c>
      <c r="F112" s="2">
        <f t="shared" si="12"/>
        <v>-631.1310948043906</v>
      </c>
      <c r="G112" s="2">
        <f t="shared" si="13"/>
        <v>0.12622621896087807</v>
      </c>
    </row>
    <row r="113" spans="1:7" ht="13.5">
      <c r="A113">
        <f t="shared" si="11"/>
        <v>90</v>
      </c>
      <c r="B113" s="2">
        <f t="shared" si="7"/>
        <v>-0.005890840909802535</v>
      </c>
      <c r="C113" s="2">
        <f t="shared" si="8"/>
        <v>-19879.171664084166</v>
      </c>
      <c r="D113" s="2">
        <f t="shared" si="9"/>
        <v>1.1781681819605069E-06</v>
      </c>
      <c r="E113" s="2">
        <f t="shared" si="10"/>
        <v>-19879.171664084177</v>
      </c>
      <c r="F113" s="2">
        <f t="shared" si="12"/>
        <v>-632.3672035355816</v>
      </c>
      <c r="G113" s="2">
        <f t="shared" si="13"/>
        <v>0.12647344070711627</v>
      </c>
    </row>
    <row r="114" spans="1:7" ht="13.5">
      <c r="A114">
        <f t="shared" si="11"/>
        <v>91</v>
      </c>
      <c r="B114" s="2">
        <f t="shared" si="7"/>
        <v>-0.005956294697689229</v>
      </c>
      <c r="C114" s="2">
        <f t="shared" si="8"/>
        <v>-17891.254497675764</v>
      </c>
      <c r="D114" s="2">
        <f t="shared" si="9"/>
        <v>1.191258939537846E-06</v>
      </c>
      <c r="E114" s="2">
        <f t="shared" si="10"/>
        <v>-17891.254497675738</v>
      </c>
      <c r="F114" s="2">
        <f t="shared" si="12"/>
        <v>-633.473195558226</v>
      </c>
      <c r="G114" s="2">
        <f t="shared" si="13"/>
        <v>0.1266946391116452</v>
      </c>
    </row>
    <row r="115" spans="1:7" ht="13.5">
      <c r="A115">
        <f t="shared" si="11"/>
        <v>92</v>
      </c>
      <c r="B115" s="2">
        <f t="shared" si="7"/>
        <v>-0.006021748485575924</v>
      </c>
      <c r="C115" s="2">
        <f t="shared" si="8"/>
        <v>-15903.337331267361</v>
      </c>
      <c r="D115" s="2">
        <f t="shared" si="9"/>
        <v>1.2043496971151849E-06</v>
      </c>
      <c r="E115" s="2">
        <f t="shared" si="10"/>
        <v>-15903.337331267336</v>
      </c>
      <c r="F115" s="2">
        <f t="shared" si="12"/>
        <v>-634.4490708723242</v>
      </c>
      <c r="G115" s="2">
        <f t="shared" si="13"/>
        <v>0.12688981417446482</v>
      </c>
    </row>
    <row r="116" spans="1:7" ht="13.5">
      <c r="A116">
        <f t="shared" si="11"/>
        <v>93</v>
      </c>
      <c r="B116" s="2">
        <f t="shared" si="7"/>
        <v>-0.00608720227346262</v>
      </c>
      <c r="C116" s="2">
        <f t="shared" si="8"/>
        <v>-13915.420164858908</v>
      </c>
      <c r="D116" s="2">
        <f t="shared" si="9"/>
        <v>1.2174404546925237E-06</v>
      </c>
      <c r="E116" s="2">
        <f t="shared" si="10"/>
        <v>-13915.420164858931</v>
      </c>
      <c r="F116" s="2">
        <f t="shared" si="12"/>
        <v>-635.294829477876</v>
      </c>
      <c r="G116" s="2">
        <f t="shared" si="13"/>
        <v>0.12705896589557517</v>
      </c>
    </row>
    <row r="117" spans="1:7" ht="13.5">
      <c r="A117">
        <f t="shared" si="11"/>
        <v>94</v>
      </c>
      <c r="B117" s="2">
        <f t="shared" si="7"/>
        <v>-0.006152656061349314</v>
      </c>
      <c r="C117" s="2">
        <f t="shared" si="8"/>
        <v>-11927.502998450507</v>
      </c>
      <c r="D117" s="2">
        <f t="shared" si="9"/>
        <v>1.2305312122698626E-06</v>
      </c>
      <c r="E117" s="2">
        <f t="shared" si="10"/>
        <v>-11927.502998450525</v>
      </c>
      <c r="F117" s="2">
        <f t="shared" si="12"/>
        <v>-636.0104713748813</v>
      </c>
      <c r="G117" s="2">
        <f t="shared" si="13"/>
        <v>0.12720209427497622</v>
      </c>
    </row>
    <row r="118" spans="1:7" ht="13.5">
      <c r="A118">
        <f t="shared" si="11"/>
        <v>95</v>
      </c>
      <c r="B118" s="2">
        <f t="shared" si="7"/>
        <v>-0.006218109849236009</v>
      </c>
      <c r="C118" s="2">
        <f t="shared" si="8"/>
        <v>-9939.585832042083</v>
      </c>
      <c r="D118" s="2">
        <f t="shared" si="9"/>
        <v>1.243621969847202E-06</v>
      </c>
      <c r="E118" s="2">
        <f t="shared" si="10"/>
        <v>-9939.585832042056</v>
      </c>
      <c r="F118" s="2">
        <f t="shared" si="12"/>
        <v>-636.5959965633401</v>
      </c>
      <c r="G118" s="2">
        <f t="shared" si="13"/>
        <v>0.127319199312668</v>
      </c>
    </row>
    <row r="119" spans="1:7" ht="13.5">
      <c r="A119">
        <f t="shared" si="11"/>
        <v>96</v>
      </c>
      <c r="B119" s="2">
        <f t="shared" si="7"/>
        <v>-0.006283563637122704</v>
      </c>
      <c r="C119" s="2">
        <f t="shared" si="8"/>
        <v>-7951.668665633654</v>
      </c>
      <c r="D119" s="2">
        <f t="shared" si="9"/>
        <v>1.2567127274245408E-06</v>
      </c>
      <c r="E119" s="2">
        <f t="shared" si="10"/>
        <v>-7951.668665633652</v>
      </c>
      <c r="F119" s="2">
        <f t="shared" si="12"/>
        <v>-637.0514050432525</v>
      </c>
      <c r="G119" s="2">
        <f t="shared" si="13"/>
        <v>0.12741028100865048</v>
      </c>
    </row>
    <row r="120" spans="1:7" ht="13.5">
      <c r="A120">
        <f t="shared" si="11"/>
        <v>97</v>
      </c>
      <c r="B120" s="2">
        <f t="shared" si="7"/>
        <v>-0.0063490174250093985</v>
      </c>
      <c r="C120" s="2">
        <f t="shared" si="8"/>
        <v>-5963.751499225254</v>
      </c>
      <c r="D120" s="2">
        <f t="shared" si="9"/>
        <v>1.2698034850018797E-06</v>
      </c>
      <c r="E120" s="2">
        <f t="shared" si="10"/>
        <v>-5963.751499225246</v>
      </c>
      <c r="F120" s="2">
        <f t="shared" si="12"/>
        <v>-637.3766968146186</v>
      </c>
      <c r="G120" s="2">
        <f t="shared" si="13"/>
        <v>0.12747533936292368</v>
      </c>
    </row>
    <row r="121" spans="1:7" ht="13.5">
      <c r="A121">
        <f t="shared" si="11"/>
        <v>98</v>
      </c>
      <c r="B121" s="2">
        <f t="shared" si="7"/>
        <v>-0.006414471212896094</v>
      </c>
      <c r="C121" s="2">
        <f t="shared" si="8"/>
        <v>-3975.834332816827</v>
      </c>
      <c r="D121" s="2">
        <f t="shared" si="9"/>
        <v>1.2828942425792186E-06</v>
      </c>
      <c r="E121" s="2">
        <f t="shared" si="10"/>
        <v>-3975.834332816842</v>
      </c>
      <c r="F121" s="2">
        <f t="shared" si="12"/>
        <v>-637.5718718774383</v>
      </c>
      <c r="G121" s="2">
        <f t="shared" si="13"/>
        <v>0.1275143743754876</v>
      </c>
    </row>
    <row r="122" spans="1:7" ht="13.5">
      <c r="A122">
        <f>A121+1</f>
        <v>99</v>
      </c>
      <c r="B122" s="2">
        <f t="shared" si="7"/>
        <v>-0.006479925000782788</v>
      </c>
      <c r="C122" s="2">
        <f t="shared" si="8"/>
        <v>-1987.917166408427</v>
      </c>
      <c r="D122" s="2">
        <f t="shared" si="9"/>
        <v>1.2959850001565575E-06</v>
      </c>
      <c r="E122" s="2">
        <f t="shared" si="10"/>
        <v>-1987.9171664084372</v>
      </c>
      <c r="F122" s="2">
        <f t="shared" si="12"/>
        <v>-637.6369302317115</v>
      </c>
      <c r="G122" s="2">
        <f t="shared" si="13"/>
        <v>0.12752738604634223</v>
      </c>
    </row>
    <row r="123" spans="1:7" ht="13.5">
      <c r="A123">
        <f>A122+1</f>
        <v>100</v>
      </c>
      <c r="B123" s="2">
        <f t="shared" si="7"/>
        <v>-0.006545378788669484</v>
      </c>
      <c r="C123" s="2">
        <f t="shared" si="8"/>
        <v>2.6342910687121347E-11</v>
      </c>
      <c r="D123" s="2">
        <f t="shared" si="9"/>
        <v>1.3090757577338968E-06</v>
      </c>
      <c r="E123" s="2">
        <f t="shared" si="10"/>
        <v>3.215687339736492E-11</v>
      </c>
      <c r="F123" s="2">
        <f t="shared" si="12"/>
        <v>-637.6369302317116</v>
      </c>
      <c r="G123" s="2">
        <f t="shared" si="13"/>
        <v>0.12752738604634226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fhirose</dc:creator>
  <cp:keywords/>
  <dc:description/>
  <cp:lastModifiedBy>fhirose</cp:lastModifiedBy>
  <dcterms:created xsi:type="dcterms:W3CDTF">2007-10-23T09:29:17Z</dcterms:created>
  <dcterms:modified xsi:type="dcterms:W3CDTF">2011-10-11T10:42:44Z</dcterms:modified>
  <cp:category/>
  <cp:version/>
  <cp:contentType/>
  <cp:contentStatus/>
</cp:coreProperties>
</file>